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10日用\bur12rs01\yosan\"/>
    </mc:Choice>
  </mc:AlternateContent>
  <xr:revisionPtr revIDLastSave="0" documentId="13_ncr:1_{E593FDC7-B0A6-4A71-9BF2-8A8D31EB5D41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収支予算書-修正・補正(様式21)" sheetId="2" r:id="rId1"/>
    <sheet name="収益・費用明細書-修正・補正(様式22)" sheetId="1" r:id="rId2"/>
  </sheets>
  <definedNames>
    <definedName name="_xlnm.Print_Area" localSheetId="1">'収益・費用明細書-修正・補正(様式22)'!$A$1:$J$33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C16" i="2"/>
  <c r="G22" i="1" l="1"/>
  <c r="C19" i="2" s="1"/>
  <c r="H22" i="1"/>
  <c r="D19" i="2" s="1"/>
  <c r="H30" i="1"/>
  <c r="D32" i="2" s="1"/>
  <c r="G30" i="1"/>
  <c r="I29" i="1"/>
  <c r="H27" i="1"/>
  <c r="D23" i="2" s="1"/>
  <c r="I26" i="1"/>
  <c r="I24" i="1"/>
  <c r="I23" i="1"/>
  <c r="I25" i="1" s="1"/>
  <c r="H25" i="1"/>
  <c r="D20" i="2" s="1"/>
  <c r="G27" i="1"/>
  <c r="C23" i="2" s="1"/>
  <c r="G25" i="1"/>
  <c r="C20" i="2" s="1"/>
  <c r="C15" i="2"/>
  <c r="C17" i="2" s="1"/>
  <c r="D15" i="2"/>
  <c r="D17" i="2" s="1"/>
  <c r="G8" i="1"/>
  <c r="I28" i="1"/>
  <c r="I13" i="1"/>
  <c r="I15" i="1"/>
  <c r="I17" i="1"/>
  <c r="I19" i="1"/>
  <c r="I21" i="1"/>
  <c r="E16" i="2"/>
  <c r="E9" i="2"/>
  <c r="E10" i="2"/>
  <c r="E11" i="2"/>
  <c r="E12" i="2"/>
  <c r="E13" i="2"/>
  <c r="E14" i="2"/>
  <c r="E21" i="2"/>
  <c r="E24" i="2"/>
  <c r="E26" i="2"/>
  <c r="E27" i="2"/>
  <c r="E28" i="2"/>
  <c r="E30" i="2"/>
  <c r="E31" i="2"/>
  <c r="I7" i="1"/>
  <c r="I6" i="1"/>
  <c r="H8" i="1"/>
  <c r="I30" i="1" l="1"/>
  <c r="E20" i="2"/>
  <c r="H31" i="1"/>
  <c r="H32" i="1" s="1"/>
  <c r="H33" i="1" s="1"/>
  <c r="I22" i="1"/>
  <c r="I27" i="1"/>
  <c r="I8" i="1"/>
  <c r="E22" i="2"/>
  <c r="C32" i="2"/>
  <c r="E32" i="2" s="1"/>
  <c r="E29" i="2"/>
  <c r="E25" i="2"/>
  <c r="E19" i="2"/>
  <c r="E15" i="2"/>
  <c r="E17" i="2" s="1"/>
  <c r="D33" i="2" l="1"/>
  <c r="D34" i="2" s="1"/>
  <c r="D35" i="2" s="1"/>
  <c r="I31" i="1"/>
  <c r="G32" i="1"/>
  <c r="G33" i="1" s="1"/>
  <c r="C33" i="2"/>
  <c r="E23" i="2"/>
  <c r="E33" i="2" l="1"/>
  <c r="E34" i="2" s="1"/>
  <c r="E35" i="2" s="1"/>
  <c r="I33" i="1"/>
  <c r="I32" i="1"/>
  <c r="F31" i="1"/>
  <c r="C34" i="2"/>
  <c r="C35" i="2" s="1"/>
</calcChain>
</file>

<file path=xl/sharedStrings.xml><?xml version="1.0" encoding="utf-8"?>
<sst xmlns="http://schemas.openxmlformats.org/spreadsheetml/2006/main" count="117" uniqueCount="96">
  <si>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</si>
  <si>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</si>
  <si>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</si>
  <si>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</si>
  <si>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</si>
  <si>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</si>
  <si>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</si>
  <si>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</si>
  <si>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</si>
  <si>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</si>
  <si>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</si>
  <si>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</si>
  <si>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</si>
  <si>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</si>
  <si>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</si>
  <si>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</si>
  <si>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</si>
  <si>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</si>
  <si>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</si>
  <si>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</si>
  <si>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</si>
  <si>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</si>
  <si>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</si>
  <si>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</si>
  <si>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</si>
  <si>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</si>
  <si>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</si>
  <si>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</si>
  <si>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</si>
  <si>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</si>
  <si>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[様式21]</t>
    <phoneticPr fontId="3"/>
  </si>
  <si>
    <t>（単位　：　円）</t>
  </si>
  <si>
    <t>項　　　　目</t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</si>
  <si>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</si>
  <si>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</si>
  <si>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</si>
  <si>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</si>
  <si>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</si>
  <si>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</si>
  <si>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</si>
  <si>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</si>
  <si>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</si>
  <si>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</si>
  <si>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</si>
  <si>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</si>
  <si>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</si>
  <si>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</si>
  <si>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</si>
  <si>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</si>
  <si>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</si>
  <si>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</si>
  <si>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</si>
  <si>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懇親会費</t>
    <rPh sb="0" eb="4">
      <t>コンシンカイヒ</t>
    </rPh>
    <phoneticPr fontId="2"/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</si>
  <si>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</si>
  <si>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</si>
  <si>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</si>
  <si>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</si>
  <si>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</si>
  <si>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</si>
  <si>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</si>
  <si>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</si>
  <si>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</si>
  <si>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委員会事業費より</t>
    <rPh sb="0" eb="3">
      <t>イインカイ</t>
    </rPh>
    <rPh sb="3" eb="6">
      <t>ジギョウヒ</t>
    </rPh>
    <phoneticPr fontId="2"/>
  </si>
  <si>
    <t>修　正　・　補　正　収　支　予　算　書</t>
    <rPh sb="0" eb="1">
      <t>オサム</t>
    </rPh>
    <rPh sb="2" eb="3">
      <t>セイ</t>
    </rPh>
    <rPh sb="6" eb="9">
      <t>ホセイ</t>
    </rPh>
    <rPh sb="10" eb="11">
      <t>オサム</t>
    </rPh>
    <phoneticPr fontId="3"/>
  </si>
  <si>
    <t>（修正・補正予算用）</t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</si>
  <si>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設営費</t>
    <rPh sb="0" eb="2">
      <t>セツエイ</t>
    </rPh>
    <rPh sb="2" eb="3">
      <t>ヒ</t>
    </rPh>
    <phoneticPr fontId="2"/>
  </si>
  <si>
    <t>　小　　　　計</t>
    <rPh sb="1" eb="7">
      <t>ショウケイ</t>
    </rPh>
    <phoneticPr fontId="3"/>
  </si>
  <si>
    <t>（</t>
    <phoneticPr fontId="2"/>
  </si>
  <si>
    <t>）</t>
    <phoneticPr fontId="2"/>
  </si>
  <si>
    <t>広報費</t>
    <rPh sb="0" eb="2">
      <t>コウホウ</t>
    </rPh>
    <rPh sb="2" eb="3">
      <t>ヒ</t>
    </rPh>
    <phoneticPr fontId="2"/>
  </si>
  <si>
    <t>作成費</t>
    <rPh sb="0" eb="2">
      <t>サクセイ</t>
    </rPh>
    <rPh sb="2" eb="3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</si>
  <si>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</si>
  <si>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</si>
  <si>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企画演出費</t>
    <rPh sb="0" eb="2">
      <t>キカク</t>
    </rPh>
    <rPh sb="2" eb="5">
      <t>エンシュツヒ</t>
    </rPh>
    <phoneticPr fontId="2"/>
  </si>
  <si>
    <t>担当委員会：ブランディング委員会</t>
    <rPh sb="0" eb="5">
      <t>タントウイインカイ</t>
    </rPh>
    <rPh sb="13" eb="16">
      <t>イインカイ</t>
    </rPh>
    <phoneticPr fontId="3"/>
  </si>
  <si>
    <t>事業名称：「個」のブランディングを高め組織で行う拡大活動（案）</t>
    <rPh sb="0" eb="2">
      <t>ジギョウ</t>
    </rPh>
    <rPh sb="2" eb="4">
      <t>メイショウ</t>
    </rPh>
    <rPh sb="6" eb="7">
      <t>コ</t>
    </rPh>
    <rPh sb="17" eb="18">
      <t>タカ</t>
    </rPh>
    <rPh sb="19" eb="21">
      <t>ソシキ</t>
    </rPh>
    <rPh sb="22" eb="23">
      <t>オコナ</t>
    </rPh>
    <rPh sb="24" eb="26">
      <t>カクダイ</t>
    </rPh>
    <rPh sb="26" eb="28">
      <t>カツドウ</t>
    </rPh>
    <rPh sb="29" eb="30">
      <t>アン</t>
    </rPh>
    <phoneticPr fontId="3"/>
  </si>
  <si>
    <t>ブランディング委員会</t>
    <rPh sb="7" eb="10">
      <t>イインカイ</t>
    </rPh>
    <phoneticPr fontId="2"/>
  </si>
  <si>
    <t>「個」のブランディングを高め組織で行う拡大活動（案）</t>
    <rPh sb="1" eb="2">
      <t>コ</t>
    </rPh>
    <rPh sb="12" eb="13">
      <t>タカ</t>
    </rPh>
    <rPh sb="14" eb="16">
      <t>ソシキ</t>
    </rPh>
    <rPh sb="17" eb="18">
      <t>オコナ</t>
    </rPh>
    <rPh sb="19" eb="21">
      <t>カクダイ</t>
    </rPh>
    <rPh sb="21" eb="23">
      <t>カツドウ</t>
    </rPh>
    <rPh sb="24" eb="25">
      <t>アン</t>
    </rPh>
    <phoneticPr fontId="2"/>
  </si>
  <si>
    <t>事業繰入金より　171,000　円より</t>
    <rPh sb="0" eb="2">
      <t>ジギョウ</t>
    </rPh>
    <rPh sb="2" eb="5">
      <t>クリイレキン</t>
    </rPh>
    <phoneticPr fontId="2"/>
  </si>
  <si>
    <t>（JCプログラム　スピーチ・異業種交流会）四日市市文化会館 第3ホール夜間　17：30～22:00</t>
    <rPh sb="14" eb="17">
      <t>イギョウシュ</t>
    </rPh>
    <rPh sb="17" eb="20">
      <t>コウリュウカイ</t>
    </rPh>
    <rPh sb="21" eb="25">
      <t>ヨッカイチシ</t>
    </rPh>
    <rPh sb="25" eb="27">
      <t>ブンカ</t>
    </rPh>
    <rPh sb="27" eb="29">
      <t>カイカン</t>
    </rPh>
    <rPh sb="30" eb="31">
      <t>ダイ</t>
    </rPh>
    <rPh sb="35" eb="37">
      <t>ヤカン</t>
    </rPh>
    <phoneticPr fontId="2"/>
  </si>
  <si>
    <t>プロジェクタースクリーン付き×1　
＠1,100</t>
    <rPh sb="12" eb="13">
      <t>ツ</t>
    </rPh>
    <phoneticPr fontId="2"/>
  </si>
  <si>
    <t>拡声装置（有線マイク1本含む）　
＠1,100</t>
    <phoneticPr fontId="2"/>
  </si>
  <si>
    <t>ワイヤレスマイク×3　＠1,100</t>
    <phoneticPr fontId="2"/>
  </si>
  <si>
    <t>ロール紙（ルーム備品）</t>
    <rPh sb="3" eb="4">
      <t>シ</t>
    </rPh>
    <rPh sb="8" eb="10">
      <t>ビヒン</t>
    </rPh>
    <phoneticPr fontId="2"/>
  </si>
  <si>
    <t>セミナー開催負担金(スピーチ)</t>
    <phoneticPr fontId="2"/>
  </si>
  <si>
    <t xml:space="preserve">	セミナー開催負担金(プレゼンター)</t>
    <phoneticPr fontId="2"/>
  </si>
  <si>
    <t>企画費</t>
    <rPh sb="0" eb="3">
      <t>キカクヒ</t>
    </rPh>
    <phoneticPr fontId="2"/>
  </si>
  <si>
    <t>広報誌×200部
(A4三つ折り)@331</t>
    <rPh sb="0" eb="2">
      <t>コウホウ</t>
    </rPh>
    <rPh sb="2" eb="3">
      <t>シ</t>
    </rPh>
    <rPh sb="7" eb="8">
      <t>ブ</t>
    </rPh>
    <rPh sb="12" eb="13">
      <t>ミ</t>
    </rPh>
    <rPh sb="14" eb="15">
      <t>オ</t>
    </rPh>
    <phoneticPr fontId="2"/>
  </si>
  <si>
    <t>セミナー開催負担金(スピーチ)
(公益社団法人日本青年会議所)　　　　　　　　　　　　　</t>
    <rPh sb="4" eb="6">
      <t>カイサイ</t>
    </rPh>
    <rPh sb="6" eb="9">
      <t>フタンキン</t>
    </rPh>
    <rPh sb="17" eb="19">
      <t>コウエキ</t>
    </rPh>
    <rPh sb="19" eb="21">
      <t>シャダン</t>
    </rPh>
    <rPh sb="21" eb="23">
      <t>ホウジン</t>
    </rPh>
    <rPh sb="23" eb="25">
      <t>ニホン</t>
    </rPh>
    <rPh sb="25" eb="27">
      <t>セイネン</t>
    </rPh>
    <rPh sb="27" eb="30">
      <t>カイギショ</t>
    </rPh>
    <phoneticPr fontId="2"/>
  </si>
  <si>
    <t>セミナー開催負担金(プレゼンター)
(公益社団法人日本青年会議所)　　　　　　　　　　　　　</t>
    <rPh sb="4" eb="6">
      <t>カイサイ</t>
    </rPh>
    <rPh sb="6" eb="9">
      <t>フタンキン</t>
    </rPh>
    <rPh sb="19" eb="21">
      <t>コウエキ</t>
    </rPh>
    <rPh sb="21" eb="23">
      <t>シャダン</t>
    </rPh>
    <rPh sb="23" eb="25">
      <t>ホウジン</t>
    </rPh>
    <rPh sb="25" eb="27">
      <t>ニホン</t>
    </rPh>
    <rPh sb="27" eb="29">
      <t>セイネン</t>
    </rPh>
    <rPh sb="29" eb="32">
      <t>カイギショ</t>
    </rPh>
    <phoneticPr fontId="2"/>
  </si>
  <si>
    <t>1-2</t>
    <phoneticPr fontId="2"/>
  </si>
  <si>
    <t>2-2</t>
    <phoneticPr fontId="2"/>
  </si>
  <si>
    <t>1-3</t>
    <phoneticPr fontId="2"/>
  </si>
  <si>
    <t>2-3</t>
    <phoneticPr fontId="2"/>
  </si>
  <si>
    <t>1-4</t>
    <phoneticPr fontId="2"/>
  </si>
  <si>
    <t>2-4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</si>
</sst>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7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0" fillId="0" borderId="13" xfId="1" applyFont="1" applyBorder="1" applyAlignment="1">
      <alignment vertical="center"/>
    </xf>
    <xf numFmtId="0" fontId="0" fillId="0" borderId="14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shrinkToFit="1"/>
    </xf>
    <xf numFmtId="0" fontId="0" fillId="0" borderId="3" xfId="1" applyFont="1" applyBorder="1" applyAlignment="1">
      <alignment horizontal="distributed" vertical="center"/>
    </xf>
    <xf numFmtId="0" fontId="0" fillId="0" borderId="3" xfId="1" applyFont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0" fontId="0" fillId="0" borderId="7" xfId="1" applyFont="1" applyBorder="1" applyAlignment="1">
      <alignment horizontal="distributed" vertical="center"/>
    </xf>
    <xf numFmtId="176" fontId="0" fillId="0" borderId="7" xfId="3" applyNumberFormat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distributed" vertical="center"/>
    </xf>
    <xf numFmtId="176" fontId="0" fillId="0" borderId="10" xfId="3" applyNumberFormat="1" applyFont="1" applyBorder="1" applyAlignment="1">
      <alignment vertical="center"/>
    </xf>
    <xf numFmtId="176" fontId="0" fillId="0" borderId="3" xfId="3" applyNumberFormat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0" fillId="0" borderId="0" xfId="1" applyFont="1" applyAlignment="1">
      <alignment horizontal="justify" vertical="center"/>
    </xf>
    <xf numFmtId="0" fontId="7" fillId="0" borderId="7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176" fontId="9" fillId="0" borderId="7" xfId="1" applyNumberFormat="1" applyFont="1" applyBorder="1" applyAlignment="1">
      <alignment vertical="center"/>
    </xf>
    <xf numFmtId="176" fontId="9" fillId="0" borderId="6" xfId="1" applyNumberFormat="1" applyFont="1" applyBorder="1" applyAlignment="1">
      <alignment vertical="center"/>
    </xf>
    <xf numFmtId="38" fontId="8" fillId="0" borderId="7" xfId="2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176" fontId="8" fillId="0" borderId="7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17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176" fontId="8" fillId="0" borderId="7" xfId="3" applyNumberFormat="1" applyFont="1" applyBorder="1" applyAlignment="1">
      <alignment vertical="center"/>
    </xf>
    <xf numFmtId="176" fontId="8" fillId="2" borderId="7" xfId="3" applyNumberFormat="1" applyFont="1" applyFill="1" applyBorder="1" applyAlignment="1">
      <alignment vertical="center"/>
    </xf>
    <xf numFmtId="0" fontId="8" fillId="0" borderId="8" xfId="1" applyFont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3" fontId="8" fillId="0" borderId="7" xfId="2" applyNumberFormat="1" applyFont="1" applyBorder="1" applyAlignment="1">
      <alignment vertical="center"/>
    </xf>
    <xf numFmtId="3" fontId="8" fillId="0" borderId="7" xfId="3" applyNumberFormat="1" applyFont="1" applyBorder="1" applyAlignment="1">
      <alignment vertical="center"/>
    </xf>
    <xf numFmtId="3" fontId="8" fillId="2" borderId="7" xfId="3" applyNumberFormat="1" applyFont="1" applyFill="1" applyBorder="1" applyAlignment="1">
      <alignment vertical="center"/>
    </xf>
    <xf numFmtId="3" fontId="5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vertical="center" wrapText="1"/>
    </xf>
    <xf numFmtId="0" fontId="8" fillId="0" borderId="1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7" xfId="1" applyFont="1" applyBorder="1" applyAlignment="1">
      <alignment horizontal="center" vertical="center"/>
    </xf>
    <xf numFmtId="10" fontId="8" fillId="0" borderId="7" xfId="5" applyNumberFormat="1" applyFont="1" applyBorder="1" applyAlignment="1">
      <alignment vertical="center" wrapText="1"/>
    </xf>
    <xf numFmtId="0" fontId="1" fillId="0" borderId="1" xfId="1" applyBorder="1" applyAlignment="1">
      <alignment vertical="center"/>
    </xf>
    <xf numFmtId="3" fontId="1" fillId="0" borderId="1" xfId="1" applyNumberForma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3" fontId="8" fillId="0" borderId="7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3" fontId="8" fillId="0" borderId="0" xfId="1" applyNumberFormat="1" applyFont="1" applyAlignment="1">
      <alignment vertical="center"/>
    </xf>
    <xf numFmtId="0" fontId="8" fillId="0" borderId="9" xfId="1" applyFont="1" applyBorder="1" applyAlignment="1">
      <alignment horizontal="right" vertical="center"/>
    </xf>
    <xf numFmtId="0" fontId="11" fillId="0" borderId="7" xfId="4" applyFont="1" applyBorder="1" applyAlignment="1">
      <alignment horizontal="center" vertical="center"/>
    </xf>
    <xf numFmtId="10" fontId="1" fillId="0" borderId="7" xfId="1" applyNumberFormat="1" applyBorder="1" applyAlignment="1">
      <alignment vertical="center"/>
    </xf>
    <xf numFmtId="0" fontId="12" fillId="0" borderId="0" xfId="1" applyFont="1" applyAlignment="1">
      <alignment vertical="center"/>
    </xf>
    <xf numFmtId="3" fontId="12" fillId="0" borderId="0" xfId="1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0" fillId="0" borderId="7" xfId="4" quotePrefix="1" applyBorder="1" applyAlignment="1">
      <alignment horizontal="center" vertical="center"/>
    </xf>
    <xf numFmtId="0" fontId="10" fillId="0" borderId="7" xfId="4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10" fillId="0" borderId="10" xfId="4" quotePrefix="1" applyBorder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10" fillId="0" borderId="6" xfId="4" quotePrefix="1" applyBorder="1" applyAlignment="1">
      <alignment horizontal="center" vertical="center"/>
    </xf>
    <xf numFmtId="0" fontId="8" fillId="0" borderId="11" xfId="1" applyFont="1" applyBorder="1" applyAlignment="1">
      <alignment horizontal="left" vertical="center" wrapText="1"/>
    </xf>
    <xf numFmtId="176" fontId="9" fillId="0" borderId="6" xfId="1" applyNumberFormat="1" applyFont="1" applyBorder="1" applyAlignment="1">
      <alignment horizontal="right" vertical="center"/>
    </xf>
    <xf numFmtId="3" fontId="8" fillId="0" borderId="6" xfId="2" applyNumberFormat="1" applyFont="1" applyBorder="1" applyAlignment="1">
      <alignment horizontal="right" vertical="center"/>
    </xf>
    <xf numFmtId="0" fontId="10" fillId="0" borderId="12" xfId="4" quotePrefix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176" fontId="9" fillId="0" borderId="15" xfId="1" applyNumberFormat="1" applyFont="1" applyBorder="1" applyAlignment="1">
      <alignment horizontal="right" vertical="center"/>
    </xf>
    <xf numFmtId="176" fontId="9" fillId="0" borderId="12" xfId="1" applyNumberFormat="1" applyFont="1" applyBorder="1" applyAlignment="1">
      <alignment horizontal="right" vertical="center"/>
    </xf>
    <xf numFmtId="3" fontId="8" fillId="0" borderId="15" xfId="2" applyNumberFormat="1" applyFont="1" applyBorder="1" applyAlignment="1">
      <alignment horizontal="right" vertical="center"/>
    </xf>
    <xf numFmtId="3" fontId="8" fillId="0" borderId="12" xfId="2" applyNumberFormat="1" applyFont="1" applyBorder="1" applyAlignment="1">
      <alignment horizontal="right" vertical="center"/>
    </xf>
    <xf numFmtId="0" fontId="8" fillId="0" borderId="15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176" fontId="9" fillId="0" borderId="16" xfId="1" applyNumberFormat="1" applyFont="1" applyBorder="1" applyAlignment="1">
      <alignment horizontal="right" vertical="center"/>
    </xf>
    <xf numFmtId="3" fontId="8" fillId="0" borderId="16" xfId="2" applyNumberFormat="1" applyFont="1" applyBorder="1" applyAlignment="1">
      <alignment horizontal="right" vertical="center"/>
    </xf>
    <xf numFmtId="0" fontId="8" fillId="0" borderId="12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8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8" fillId="0" borderId="6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</cellXfs>
  <cellStyles count="6">
    <cellStyle name="パーセント" xfId="5" builtinId="5"/>
    <cellStyle name="ハイパーリンク" xfId="4" builtinId="8"/>
    <cellStyle name="桁区切り" xfId="2" builtinId="6"/>
    <cellStyle name="桁区切り 2" xfId="3" xr:uid="{7358651E-DF5C-4588-B053-701DAFA078D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15240</xdr:rowOff>
    </xdr:from>
    <xdr:to>
      <xdr:col>3</xdr:col>
      <xdr:colOff>327660</xdr:colOff>
      <xdr:row>2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916D575-9FD8-509C-9DF5-44E7C5F26EA4}"/>
            </a:ext>
          </a:extLst>
        </xdr:cNvPr>
        <xdr:cNvSpPr/>
      </xdr:nvSpPr>
      <xdr:spPr>
        <a:xfrm>
          <a:off x="2194560" y="182880"/>
          <a:ext cx="75438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358140</xdr:colOff>
      <xdr:row>5</xdr:row>
      <xdr:rowOff>160020</xdr:rowOff>
    </xdr:from>
    <xdr:to>
      <xdr:col>2</xdr:col>
      <xdr:colOff>662940</xdr:colOff>
      <xdr:row>7</xdr:row>
      <xdr:rowOff>30480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612F295-223E-440A-A640-8C510F4CEB2D}"/>
            </a:ext>
          </a:extLst>
        </xdr:cNvPr>
        <xdr:cNvSpPr/>
      </xdr:nvSpPr>
      <xdr:spPr>
        <a:xfrm>
          <a:off x="1905000" y="1165860"/>
          <a:ext cx="30480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508028</xdr:colOff>
      <xdr:row>2</xdr:row>
      <xdr:rowOff>154912</xdr:rowOff>
    </xdr:from>
    <xdr:to>
      <xdr:col>5</xdr:col>
      <xdr:colOff>797588</xdr:colOff>
      <xdr:row>4</xdr:row>
      <xdr:rowOff>64742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2358996-4DFC-47D6-9409-52BE14435C8A}"/>
            </a:ext>
          </a:extLst>
        </xdr:cNvPr>
        <xdr:cNvSpPr/>
      </xdr:nvSpPr>
      <xdr:spPr>
        <a:xfrm>
          <a:off x="2794028" y="490192"/>
          <a:ext cx="289560" cy="24511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531551</xdr:colOff>
      <xdr:row>9</xdr:row>
      <xdr:rowOff>208915</xdr:rowOff>
    </xdr:from>
    <xdr:to>
      <xdr:col>5</xdr:col>
      <xdr:colOff>821111</xdr:colOff>
      <xdr:row>10</xdr:row>
      <xdr:rowOff>210186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E296233-9423-4F26-A5D9-BBD2D610D1E4}"/>
            </a:ext>
          </a:extLst>
        </xdr:cNvPr>
        <xdr:cNvSpPr/>
      </xdr:nvSpPr>
      <xdr:spPr>
        <a:xfrm>
          <a:off x="2817551" y="2715895"/>
          <a:ext cx="289560" cy="21463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349278</xdr:colOff>
      <xdr:row>4</xdr:row>
      <xdr:rowOff>71092</xdr:rowOff>
    </xdr:from>
    <xdr:to>
      <xdr:col>6</xdr:col>
      <xdr:colOff>638838</xdr:colOff>
      <xdr:row>4</xdr:row>
      <xdr:rowOff>311122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5A24FBAA-D891-4DBA-8A23-1B84A003EEF3}"/>
            </a:ext>
          </a:extLst>
        </xdr:cNvPr>
        <xdr:cNvSpPr/>
      </xdr:nvSpPr>
      <xdr:spPr>
        <a:xfrm>
          <a:off x="4889528" y="731492"/>
          <a:ext cx="289560" cy="24003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349278</xdr:colOff>
      <xdr:row>11</xdr:row>
      <xdr:rowOff>83792</xdr:rowOff>
    </xdr:from>
    <xdr:to>
      <xdr:col>6</xdr:col>
      <xdr:colOff>638838</xdr:colOff>
      <xdr:row>11</xdr:row>
      <xdr:rowOff>323822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657EBA2D-BF9A-0497-44EC-F449D9A4DCEA}"/>
            </a:ext>
          </a:extLst>
        </xdr:cNvPr>
        <xdr:cNvSpPr/>
      </xdr:nvSpPr>
      <xdr:spPr>
        <a:xfrm>
          <a:off x="4889528" y="3017492"/>
          <a:ext cx="289560" cy="24003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seikyusyo\1-2&#65374;4bunkakaikansetueihi&#9312;.pdf" TargetMode="External"/><Relationship Id="rId7" Type="http://schemas.openxmlformats.org/officeDocument/2006/relationships/hyperlink" Target="seikyusyo\3%20fukokuinsatu.pdf" TargetMode="External"/><Relationship Id="rId2" Type="http://schemas.openxmlformats.org/officeDocument/2006/relationships/hyperlink" Target="seikyusyo\2-2&#65374;4%20bunkakaikansetueihi&#9313;.pdf" TargetMode="External"/><Relationship Id="rId1" Type="http://schemas.openxmlformats.org/officeDocument/2006/relationships/hyperlink" Target="seikyusyo\1-2&#65374;4bunkakaikansetueihi&#9312;.pdf" TargetMode="External"/><Relationship Id="rId6" Type="http://schemas.openxmlformats.org/officeDocument/2006/relationships/hyperlink" Target="seikyusyo\2-2&#65374;4%20bunkakaikansetueihi&#9313;.pdf" TargetMode="External"/><Relationship Id="rId5" Type="http://schemas.openxmlformats.org/officeDocument/2006/relationships/hyperlink" Target="seikyusyo\1-2&#65374;4bunkakaikansetueihi&#9312;.pdf" TargetMode="External"/><Relationship Id="rId4" Type="http://schemas.openxmlformats.org/officeDocument/2006/relationships/hyperlink" Target="seikyusyo\2-2&#65374;4%20bunkakaikansetueihi&#9313;.pdf" TargetMode="External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090B7-5062-4B7D-B5A1-6E61964ABD65}">
  <dimension ref="A1:G37"/>
  <sheetViews>
    <sheetView zoomScale="60" zoomScaleNormal="115" workbookViewId="0">
      <selection activeCell="C15" sqref="C15"/>
    </sheetView>
  </sheetViews>
  <sheetFormatPr defaultColWidth="9" defaultRowHeight="13" x14ac:dyDescent="0.2"/>
  <cols>
    <col min="1" max="1" width="3.90625" style="2" customWidth="1"/>
    <col min="2" max="2" width="18.6328125" style="2" customWidth="1"/>
    <col min="3" max="5" width="15.6328125" style="2" customWidth="1"/>
    <col min="6" max="6" width="16.81640625" style="2" customWidth="1"/>
    <col min="7" max="7" width="11.08984375" style="2" customWidth="1"/>
    <col min="8" max="16384" width="9" style="2"/>
  </cols>
  <sheetData>
    <row r="1" spans="1:7" x14ac:dyDescent="0.2">
      <c r="A1" s="1"/>
      <c r="B1" s="1"/>
      <c r="C1" s="1"/>
      <c r="D1" s="1"/>
      <c r="E1" s="1"/>
      <c r="F1" s="3" t="s">
        <v>30</v>
      </c>
      <c r="G1" s="1"/>
    </row>
    <row r="2" spans="1:7" ht="24" customHeight="1" x14ac:dyDescent="0.2">
      <c r="A2" s="81" t="s">
        <v>63</v>
      </c>
      <c r="B2" s="81"/>
      <c r="C2" s="81"/>
      <c r="D2" s="81"/>
      <c r="E2" s="81"/>
      <c r="F2" s="81"/>
      <c r="G2" s="1"/>
    </row>
    <row r="3" spans="1:7" ht="9.75" customHeight="1" x14ac:dyDescent="0.2">
      <c r="A3" s="10"/>
      <c r="B3" s="10"/>
      <c r="C3" s="10"/>
      <c r="D3" s="10"/>
      <c r="E3" s="10"/>
      <c r="F3" s="10"/>
      <c r="G3" s="1"/>
    </row>
    <row r="4" spans="1:7" ht="16.5" customHeight="1" x14ac:dyDescent="0.2">
      <c r="A4" s="10"/>
      <c r="B4" s="82" t="s">
        <v>74</v>
      </c>
      <c r="C4" s="82"/>
      <c r="D4" s="82"/>
      <c r="E4" s="82"/>
      <c r="F4" s="82"/>
      <c r="G4" s="1"/>
    </row>
    <row r="5" spans="1:7" ht="16.5" customHeight="1" x14ac:dyDescent="0.2">
      <c r="A5" s="10"/>
      <c r="B5" s="83" t="s">
        <v>75</v>
      </c>
      <c r="C5" s="83"/>
      <c r="D5" s="83"/>
      <c r="E5" s="83"/>
      <c r="F5" s="83"/>
      <c r="G5" s="1"/>
    </row>
    <row r="6" spans="1:7" x14ac:dyDescent="0.2">
      <c r="A6" s="1"/>
      <c r="B6" s="1"/>
      <c r="C6" s="1"/>
      <c r="D6" s="1"/>
      <c r="E6" s="1"/>
      <c r="F6" s="3" t="s">
        <v>31</v>
      </c>
      <c r="G6" s="1"/>
    </row>
    <row r="7" spans="1:7" ht="20.149999999999999" customHeight="1" x14ac:dyDescent="0.2">
      <c r="A7" s="11"/>
      <c r="B7" s="12" t="s">
        <v>32</v>
      </c>
      <c r="C7" s="13" t="s">
        <v>5</v>
      </c>
      <c r="D7" s="12" t="s">
        <v>6</v>
      </c>
      <c r="E7" s="12" t="s">
        <v>33</v>
      </c>
      <c r="F7" s="12" t="s">
        <v>34</v>
      </c>
      <c r="G7" s="1"/>
    </row>
    <row r="8" spans="1:7" ht="20.149999999999999" customHeight="1" x14ac:dyDescent="0.2">
      <c r="A8" s="8"/>
      <c r="B8" s="14" t="s">
        <v>35</v>
      </c>
      <c r="C8" s="15"/>
      <c r="D8" s="15"/>
      <c r="E8" s="15"/>
      <c r="F8" s="7"/>
      <c r="G8" s="1"/>
    </row>
    <row r="9" spans="1:7" ht="20.149999999999999" customHeight="1" x14ac:dyDescent="0.2">
      <c r="A9" s="16">
        <v>1</v>
      </c>
      <c r="B9" s="17" t="s">
        <v>36</v>
      </c>
      <c r="C9" s="18"/>
      <c r="D9" s="18"/>
      <c r="E9" s="18">
        <f t="shared" ref="E9:E16" si="0">C9-D9</f>
        <v>0</v>
      </c>
      <c r="F9" s="4"/>
      <c r="G9" s="1"/>
    </row>
    <row r="10" spans="1:7" ht="20.149999999999999" customHeight="1" x14ac:dyDescent="0.2">
      <c r="A10" s="16">
        <v>2</v>
      </c>
      <c r="B10" s="17" t="s">
        <v>37</v>
      </c>
      <c r="C10" s="18"/>
      <c r="D10" s="18"/>
      <c r="E10" s="18">
        <f t="shared" si="0"/>
        <v>0</v>
      </c>
      <c r="F10" s="4"/>
      <c r="G10" s="1"/>
    </row>
    <row r="11" spans="1:7" ht="20.149999999999999" customHeight="1" x14ac:dyDescent="0.2">
      <c r="A11" s="16">
        <v>3</v>
      </c>
      <c r="B11" s="17" t="s">
        <v>38</v>
      </c>
      <c r="C11" s="18"/>
      <c r="D11" s="18"/>
      <c r="E11" s="18">
        <f t="shared" si="0"/>
        <v>0</v>
      </c>
      <c r="F11" s="4"/>
      <c r="G11" s="1"/>
    </row>
    <row r="12" spans="1:7" ht="20.149999999999999" customHeight="1" x14ac:dyDescent="0.2">
      <c r="A12" s="16">
        <v>4</v>
      </c>
      <c r="B12" s="17" t="s">
        <v>39</v>
      </c>
      <c r="C12" s="18"/>
      <c r="D12" s="18"/>
      <c r="E12" s="18">
        <f t="shared" si="0"/>
        <v>0</v>
      </c>
      <c r="F12" s="4"/>
      <c r="G12" s="1"/>
    </row>
    <row r="13" spans="1:7" ht="20.149999999999999" customHeight="1" x14ac:dyDescent="0.2">
      <c r="A13" s="16">
        <v>5</v>
      </c>
      <c r="B13" s="17" t="s">
        <v>40</v>
      </c>
      <c r="C13" s="18"/>
      <c r="D13" s="18"/>
      <c r="E13" s="18">
        <f t="shared" si="0"/>
        <v>0</v>
      </c>
      <c r="F13" s="4"/>
      <c r="G13" s="1"/>
    </row>
    <row r="14" spans="1:7" ht="20.149999999999999" customHeight="1" x14ac:dyDescent="0.2">
      <c r="A14" s="16">
        <v>6</v>
      </c>
      <c r="B14" s="17" t="s">
        <v>41</v>
      </c>
      <c r="C14" s="18"/>
      <c r="D14" s="18"/>
      <c r="E14" s="18">
        <f t="shared" si="0"/>
        <v>0</v>
      </c>
      <c r="F14" s="4"/>
      <c r="G14" s="1"/>
    </row>
    <row r="15" spans="1:7" ht="20.149999999999999" customHeight="1" x14ac:dyDescent="0.2">
      <c r="A15" s="16">
        <v>7</v>
      </c>
      <c r="B15" s="17" t="s">
        <v>42</v>
      </c>
      <c r="C15" s="18">
        <f>+'収益・費用明細書-修正・補正(様式22)'!G6</f>
        <v>136000</v>
      </c>
      <c r="D15" s="18">
        <f>+'収益・費用明細書-修正・補正(様式22)'!H6</f>
        <v>136000</v>
      </c>
      <c r="E15" s="18">
        <f t="shared" si="0"/>
        <v>0</v>
      </c>
      <c r="F15" s="4" t="s">
        <v>62</v>
      </c>
      <c r="G15" s="1"/>
    </row>
    <row r="16" spans="1:7" ht="20.149999999999999" customHeight="1" x14ac:dyDescent="0.2">
      <c r="A16" s="16">
        <v>8</v>
      </c>
      <c r="B16" s="17" t="s">
        <v>43</v>
      </c>
      <c r="C16" s="18">
        <f>'収益・費用明細書-修正・補正(様式22)'!G7</f>
        <v>0</v>
      </c>
      <c r="D16" s="18">
        <f>'収益・費用明細書-修正・補正(様式22)'!H7</f>
        <v>1</v>
      </c>
      <c r="E16" s="18">
        <f t="shared" si="0"/>
        <v>-1</v>
      </c>
      <c r="F16" s="4"/>
      <c r="G16" s="1"/>
    </row>
    <row r="17" spans="1:7" ht="20.149999999999999" customHeight="1" x14ac:dyDescent="0.2">
      <c r="A17" s="19"/>
      <c r="B17" s="20" t="s">
        <v>44</v>
      </c>
      <c r="C17" s="21">
        <f>SUM(C9:C16)</f>
        <v>136000</v>
      </c>
      <c r="D17" s="21">
        <f>SUM(D9:D16)</f>
        <v>136001</v>
      </c>
      <c r="E17" s="21">
        <f>SUM(E9:E16)</f>
        <v>-1</v>
      </c>
      <c r="F17" s="5"/>
      <c r="G17" s="1"/>
    </row>
    <row r="18" spans="1:7" ht="20.149999999999999" customHeight="1" x14ac:dyDescent="0.2">
      <c r="A18" s="8"/>
      <c r="B18" s="14" t="s">
        <v>45</v>
      </c>
      <c r="C18" s="22"/>
      <c r="D18" s="22"/>
      <c r="E18" s="22"/>
      <c r="F18" s="7"/>
      <c r="G18" s="1"/>
    </row>
    <row r="19" spans="1:7" ht="19.75" customHeight="1" x14ac:dyDescent="0.2">
      <c r="A19" s="16">
        <v>1</v>
      </c>
      <c r="B19" s="17" t="s">
        <v>25</v>
      </c>
      <c r="C19" s="18">
        <f>'収益・費用明細書-修正・補正(様式22)'!G22</f>
        <v>30800</v>
      </c>
      <c r="D19" s="18">
        <f>'収益・費用明細書-修正・補正(様式22)'!H22</f>
        <v>42900</v>
      </c>
      <c r="E19" s="18">
        <f t="shared" ref="E19:E33" si="1">C19-D19</f>
        <v>-12100</v>
      </c>
      <c r="F19" s="25"/>
      <c r="G19" s="1"/>
    </row>
    <row r="20" spans="1:7" ht="20.149999999999999" customHeight="1" x14ac:dyDescent="0.2">
      <c r="A20" s="16">
        <v>2</v>
      </c>
      <c r="B20" s="17" t="s">
        <v>46</v>
      </c>
      <c r="C20" s="18">
        <f>'収益・費用明細書-修正・補正(様式22)'!G25</f>
        <v>0</v>
      </c>
      <c r="D20" s="18">
        <f>'収益・費用明細書-修正・補正(様式22)'!H25</f>
        <v>20000</v>
      </c>
      <c r="E20" s="18">
        <f t="shared" si="1"/>
        <v>-20000</v>
      </c>
      <c r="F20" s="4"/>
      <c r="G20" s="1"/>
    </row>
    <row r="21" spans="1:7" ht="20.149999999999999" customHeight="1" x14ac:dyDescent="0.2">
      <c r="A21" s="16">
        <v>3</v>
      </c>
      <c r="B21" s="17" t="s">
        <v>47</v>
      </c>
      <c r="C21" s="18"/>
      <c r="D21" s="18"/>
      <c r="E21" s="18">
        <f t="shared" si="1"/>
        <v>0</v>
      </c>
      <c r="F21" s="4"/>
      <c r="G21" s="1"/>
    </row>
    <row r="22" spans="1:7" ht="20.149999999999999" customHeight="1" x14ac:dyDescent="0.2">
      <c r="A22" s="16">
        <v>4</v>
      </c>
      <c r="B22" s="17" t="s">
        <v>48</v>
      </c>
      <c r="C22" s="18"/>
      <c r="D22" s="18"/>
      <c r="E22" s="18">
        <f t="shared" si="1"/>
        <v>0</v>
      </c>
      <c r="F22" s="4"/>
      <c r="G22" s="1"/>
    </row>
    <row r="23" spans="1:7" ht="20.149999999999999" customHeight="1" x14ac:dyDescent="0.2">
      <c r="A23" s="16">
        <v>5</v>
      </c>
      <c r="B23" s="17" t="s">
        <v>49</v>
      </c>
      <c r="C23" s="18">
        <f>'収益・費用明細書-修正・補正(様式22)'!G27</f>
        <v>66200</v>
      </c>
      <c r="D23" s="18">
        <f>'収益・費用明細書-修正・補正(様式22)'!H27</f>
        <v>66200</v>
      </c>
      <c r="E23" s="18">
        <f t="shared" si="1"/>
        <v>0</v>
      </c>
      <c r="F23" s="4"/>
      <c r="G23" s="1"/>
    </row>
    <row r="24" spans="1:7" ht="20.149999999999999" customHeight="1" x14ac:dyDescent="0.2">
      <c r="A24" s="16">
        <v>6</v>
      </c>
      <c r="B24" s="17" t="s">
        <v>50</v>
      </c>
      <c r="C24" s="18"/>
      <c r="D24" s="18"/>
      <c r="E24" s="18">
        <f t="shared" si="1"/>
        <v>0</v>
      </c>
      <c r="F24" s="4"/>
      <c r="G24" s="1"/>
    </row>
    <row r="25" spans="1:7" ht="20.149999999999999" customHeight="1" x14ac:dyDescent="0.2">
      <c r="A25" s="16">
        <v>7</v>
      </c>
      <c r="B25" s="17" t="s">
        <v>51</v>
      </c>
      <c r="C25" s="18"/>
      <c r="D25" s="18"/>
      <c r="E25" s="18">
        <f t="shared" si="1"/>
        <v>0</v>
      </c>
      <c r="F25" s="4"/>
      <c r="G25" s="1"/>
    </row>
    <row r="26" spans="1:7" ht="20.149999999999999" customHeight="1" x14ac:dyDescent="0.2">
      <c r="A26" s="16">
        <v>8</v>
      </c>
      <c r="B26" s="17" t="s">
        <v>52</v>
      </c>
      <c r="C26" s="18"/>
      <c r="D26" s="18"/>
      <c r="E26" s="18">
        <f t="shared" si="1"/>
        <v>0</v>
      </c>
      <c r="F26" s="4"/>
      <c r="G26" s="1"/>
    </row>
    <row r="27" spans="1:7" ht="20.149999999999999" customHeight="1" x14ac:dyDescent="0.2">
      <c r="A27" s="23">
        <v>9</v>
      </c>
      <c r="B27" s="17" t="s">
        <v>53</v>
      </c>
      <c r="C27" s="18"/>
      <c r="D27" s="18"/>
      <c r="E27" s="18">
        <f t="shared" si="1"/>
        <v>0</v>
      </c>
      <c r="F27" s="4"/>
      <c r="G27" s="1"/>
    </row>
    <row r="28" spans="1:7" ht="20.149999999999999" customHeight="1" x14ac:dyDescent="0.2">
      <c r="A28" s="23">
        <v>10</v>
      </c>
      <c r="B28" s="17" t="s">
        <v>54</v>
      </c>
      <c r="C28" s="18"/>
      <c r="D28" s="18"/>
      <c r="E28" s="18">
        <f t="shared" si="1"/>
        <v>0</v>
      </c>
      <c r="F28" s="4"/>
      <c r="G28" s="1"/>
    </row>
    <row r="29" spans="1:7" ht="20.149999999999999" customHeight="1" x14ac:dyDescent="0.2">
      <c r="A29" s="23">
        <v>11</v>
      </c>
      <c r="B29" s="17" t="s">
        <v>55</v>
      </c>
      <c r="C29" s="18"/>
      <c r="D29" s="18"/>
      <c r="E29" s="18">
        <f t="shared" si="1"/>
        <v>0</v>
      </c>
      <c r="F29" s="4"/>
      <c r="G29" s="1"/>
    </row>
    <row r="30" spans="1:7" ht="20.149999999999999" customHeight="1" x14ac:dyDescent="0.2">
      <c r="A30" s="23">
        <v>12</v>
      </c>
      <c r="B30" s="17" t="s">
        <v>56</v>
      </c>
      <c r="C30" s="18"/>
      <c r="D30" s="18"/>
      <c r="E30" s="18">
        <f t="shared" si="1"/>
        <v>0</v>
      </c>
      <c r="F30" s="4"/>
      <c r="G30" s="1"/>
    </row>
    <row r="31" spans="1:7" ht="20.149999999999999" customHeight="1" x14ac:dyDescent="0.2">
      <c r="A31" s="23">
        <v>13</v>
      </c>
      <c r="B31" s="17" t="s">
        <v>57</v>
      </c>
      <c r="C31" s="18"/>
      <c r="D31" s="18"/>
      <c r="E31" s="18">
        <f t="shared" si="1"/>
        <v>0</v>
      </c>
      <c r="F31" s="4"/>
      <c r="G31" s="1"/>
    </row>
    <row r="32" spans="1:7" ht="20.149999999999999" customHeight="1" x14ac:dyDescent="0.2">
      <c r="A32" s="23">
        <v>14</v>
      </c>
      <c r="B32" s="17" t="s">
        <v>58</v>
      </c>
      <c r="C32" s="18">
        <f>'収益・費用明細書-修正・補正(様式22)'!G30</f>
        <v>0</v>
      </c>
      <c r="D32" s="18">
        <f>'収益・費用明細書-修正・補正(様式22)'!H30</f>
        <v>1540</v>
      </c>
      <c r="E32" s="18">
        <f t="shared" si="1"/>
        <v>-1540</v>
      </c>
      <c r="F32" s="4"/>
      <c r="G32" s="1"/>
    </row>
    <row r="33" spans="1:7" ht="20.149999999999999" customHeight="1" x14ac:dyDescent="0.2">
      <c r="A33" s="23">
        <v>15</v>
      </c>
      <c r="B33" s="17" t="s">
        <v>59</v>
      </c>
      <c r="C33" s="18">
        <f>'収益・費用明細書-修正・補正(様式22)'!G31</f>
        <v>39000</v>
      </c>
      <c r="D33" s="18">
        <f>'収益・費用明細書-修正・補正(様式22)'!H31</f>
        <v>5361</v>
      </c>
      <c r="E33" s="18">
        <f t="shared" si="1"/>
        <v>33639</v>
      </c>
      <c r="F33" s="4"/>
      <c r="G33" s="1"/>
    </row>
    <row r="34" spans="1:7" ht="20.149999999999999" customHeight="1" x14ac:dyDescent="0.2">
      <c r="A34" s="6"/>
      <c r="B34" s="17" t="s">
        <v>60</v>
      </c>
      <c r="C34" s="18">
        <f>SUM(C19:C33)</f>
        <v>136000</v>
      </c>
      <c r="D34" s="18">
        <f>SUM(D19:D33)</f>
        <v>136001</v>
      </c>
      <c r="E34" s="18">
        <f>SUM(E19:E33)</f>
        <v>-1</v>
      </c>
      <c r="F34" s="4"/>
      <c r="G34" s="1"/>
    </row>
    <row r="35" spans="1:7" ht="20.149999999999999" customHeight="1" x14ac:dyDescent="0.2">
      <c r="A35" s="6"/>
      <c r="B35" s="17" t="s">
        <v>61</v>
      </c>
      <c r="C35" s="18">
        <f>C17-C34</f>
        <v>0</v>
      </c>
      <c r="D35" s="18">
        <f>D17-D34</f>
        <v>0</v>
      </c>
      <c r="E35" s="18">
        <f>E17-E34</f>
        <v>0</v>
      </c>
      <c r="F35" s="4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ht="15" customHeight="1" x14ac:dyDescent="0.2">
      <c r="A37" s="1"/>
      <c r="B37" s="24"/>
      <c r="C37" s="1"/>
      <c r="D37" s="1"/>
      <c r="E37" s="1"/>
      <c r="F37" s="1"/>
      <c r="G37" s="1"/>
    </row>
  </sheetData>
  <mergeCells count="3">
    <mergeCell ref="A2:F2"/>
    <mergeCell ref="B4:F4"/>
    <mergeCell ref="B5:F5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topLeftCell="A24" zoomScaleNormal="100" zoomScaleSheetLayoutView="55" workbookViewId="0">
      <selection activeCell="L31" sqref="L31"/>
    </sheetView>
  </sheetViews>
  <sheetFormatPr defaultColWidth="9" defaultRowHeight="12" x14ac:dyDescent="0.2"/>
  <cols>
    <col min="1" max="1" width="1.6328125" style="9" customWidth="1"/>
    <col min="2" max="2" width="3.6328125" style="9" customWidth="1"/>
    <col min="3" max="3" width="1.6328125" style="9" customWidth="1"/>
    <col min="4" max="4" width="14.6328125" style="9" customWidth="1"/>
    <col min="5" max="5" width="11.6328125" style="9" customWidth="1"/>
    <col min="6" max="6" width="31.81640625" style="9" bestFit="1" customWidth="1"/>
    <col min="7" max="8" width="14.90625" style="9" customWidth="1"/>
    <col min="9" max="9" width="14.90625" style="50" customWidth="1"/>
    <col min="10" max="10" width="5.6328125" style="52" bestFit="1" customWidth="1"/>
    <col min="11" max="16384" width="9" style="9"/>
  </cols>
  <sheetData>
    <row r="1" spans="1:10" ht="13" x14ac:dyDescent="0.2">
      <c r="A1" s="33"/>
      <c r="B1" s="33"/>
      <c r="C1" s="33"/>
      <c r="D1" s="33"/>
      <c r="E1" s="33"/>
      <c r="F1" s="33"/>
      <c r="G1" s="33"/>
      <c r="H1" s="33"/>
      <c r="I1" s="99" t="s">
        <v>18</v>
      </c>
      <c r="J1" s="99"/>
    </row>
    <row r="2" spans="1:10" ht="13" x14ac:dyDescent="0.2">
      <c r="A2" s="33"/>
      <c r="B2" s="33"/>
      <c r="C2" s="103" t="s">
        <v>19</v>
      </c>
      <c r="D2" s="103"/>
      <c r="E2" s="82" t="s">
        <v>76</v>
      </c>
      <c r="F2" s="82"/>
      <c r="G2" s="59"/>
      <c r="H2" s="59"/>
      <c r="I2" s="60"/>
      <c r="J2" s="32"/>
    </row>
    <row r="3" spans="1:10" ht="13" x14ac:dyDescent="0.2">
      <c r="A3" s="33"/>
      <c r="B3" s="33"/>
      <c r="C3" s="103" t="s">
        <v>0</v>
      </c>
      <c r="D3" s="103"/>
      <c r="E3" s="82" t="s">
        <v>77</v>
      </c>
      <c r="F3" s="82"/>
      <c r="G3" s="82"/>
      <c r="H3" s="82"/>
      <c r="I3" s="82"/>
      <c r="J3" s="32"/>
    </row>
    <row r="4" spans="1:10" ht="13" x14ac:dyDescent="0.2">
      <c r="A4" s="100" t="s">
        <v>1</v>
      </c>
      <c r="B4" s="100"/>
      <c r="C4" s="100"/>
      <c r="D4" s="100"/>
      <c r="E4" s="101" t="s">
        <v>64</v>
      </c>
      <c r="F4" s="101"/>
      <c r="G4" s="33"/>
      <c r="H4" s="33"/>
      <c r="I4" s="102" t="s">
        <v>2</v>
      </c>
      <c r="J4" s="102"/>
    </row>
    <row r="5" spans="1:10" ht="30" customHeight="1" x14ac:dyDescent="0.2">
      <c r="A5" s="95" t="s">
        <v>3</v>
      </c>
      <c r="B5" s="96"/>
      <c r="C5" s="96"/>
      <c r="D5" s="97"/>
      <c r="E5" s="98" t="s">
        <v>4</v>
      </c>
      <c r="F5" s="97"/>
      <c r="G5" s="61" t="s">
        <v>5</v>
      </c>
      <c r="H5" s="53" t="s">
        <v>6</v>
      </c>
      <c r="I5" s="62" t="s">
        <v>7</v>
      </c>
      <c r="J5" s="57" t="s">
        <v>8</v>
      </c>
    </row>
    <row r="6" spans="1:10" ht="41.5" customHeight="1" x14ac:dyDescent="0.2">
      <c r="A6" s="45" t="s">
        <v>9</v>
      </c>
      <c r="B6" s="63" t="s">
        <v>20</v>
      </c>
      <c r="C6" s="26" t="s">
        <v>10</v>
      </c>
      <c r="D6" s="36" t="s">
        <v>21</v>
      </c>
      <c r="E6" s="93" t="s">
        <v>78</v>
      </c>
      <c r="F6" s="94"/>
      <c r="G6" s="43">
        <v>136000</v>
      </c>
      <c r="H6" s="43">
        <v>136000</v>
      </c>
      <c r="I6" s="48">
        <f>G6-H6</f>
        <v>0</v>
      </c>
      <c r="J6" s="57"/>
    </row>
    <row r="7" spans="1:10" ht="30" customHeight="1" x14ac:dyDescent="0.2">
      <c r="A7" s="45" t="s">
        <v>9</v>
      </c>
      <c r="B7" s="63" t="s">
        <v>22</v>
      </c>
      <c r="C7" s="26" t="s">
        <v>10</v>
      </c>
      <c r="D7" s="36" t="s">
        <v>23</v>
      </c>
      <c r="E7" s="109" t="s">
        <v>24</v>
      </c>
      <c r="F7" s="94"/>
      <c r="G7" s="43">
        <v>0</v>
      </c>
      <c r="H7" s="44">
        <v>1</v>
      </c>
      <c r="I7" s="49">
        <f>G7-H7</f>
        <v>-1</v>
      </c>
      <c r="J7" s="57"/>
    </row>
    <row r="8" spans="1:10" ht="30" customHeight="1" x14ac:dyDescent="0.2">
      <c r="A8" s="95" t="s">
        <v>11</v>
      </c>
      <c r="B8" s="96"/>
      <c r="C8" s="96"/>
      <c r="D8" s="96"/>
      <c r="E8" s="96"/>
      <c r="F8" s="97"/>
      <c r="G8" s="30">
        <f>SUM(G6:G7)</f>
        <v>136000</v>
      </c>
      <c r="H8" s="30">
        <f>SUM(H6:H7)</f>
        <v>136001</v>
      </c>
      <c r="I8" s="47">
        <f>SUM(I6:I7)</f>
        <v>-1</v>
      </c>
      <c r="J8" s="57"/>
    </row>
    <row r="9" spans="1:10" ht="13.5" customHeight="1" x14ac:dyDescent="0.2">
      <c r="A9" s="33"/>
      <c r="B9" s="33"/>
      <c r="C9" s="33"/>
      <c r="D9" s="33"/>
      <c r="E9" s="33"/>
      <c r="F9" s="33"/>
      <c r="G9" s="33"/>
      <c r="H9" s="33"/>
      <c r="I9" s="64"/>
      <c r="J9" s="32"/>
    </row>
    <row r="10" spans="1:10" ht="17.149999999999999" customHeight="1" x14ac:dyDescent="0.2">
      <c r="A10" s="33"/>
      <c r="B10" s="33"/>
      <c r="C10" s="33"/>
      <c r="D10" s="33"/>
      <c r="E10" s="33"/>
      <c r="F10" s="33"/>
      <c r="G10" s="33"/>
      <c r="H10" s="33"/>
      <c r="I10" s="99"/>
      <c r="J10" s="99"/>
    </row>
    <row r="11" spans="1:10" ht="17.149999999999999" customHeight="1" x14ac:dyDescent="0.2">
      <c r="A11" s="100" t="s">
        <v>12</v>
      </c>
      <c r="B11" s="100"/>
      <c r="C11" s="100"/>
      <c r="D11" s="100"/>
      <c r="E11" s="101" t="s">
        <v>64</v>
      </c>
      <c r="F11" s="101"/>
      <c r="G11" s="33"/>
      <c r="H11" s="33"/>
      <c r="I11" s="102" t="s">
        <v>2</v>
      </c>
      <c r="J11" s="102"/>
    </row>
    <row r="12" spans="1:10" ht="30" customHeight="1" x14ac:dyDescent="0.2">
      <c r="A12" s="95" t="s">
        <v>3</v>
      </c>
      <c r="B12" s="96"/>
      <c r="C12" s="96"/>
      <c r="D12" s="97"/>
      <c r="E12" s="57" t="s">
        <v>13</v>
      </c>
      <c r="F12" s="57" t="s">
        <v>14</v>
      </c>
      <c r="G12" s="61" t="s">
        <v>5</v>
      </c>
      <c r="H12" s="53" t="s">
        <v>6</v>
      </c>
      <c r="I12" s="62" t="s">
        <v>15</v>
      </c>
      <c r="J12" s="57" t="s">
        <v>8</v>
      </c>
    </row>
    <row r="13" spans="1:10" ht="22.5" customHeight="1" x14ac:dyDescent="0.2">
      <c r="A13" s="65" t="s">
        <v>9</v>
      </c>
      <c r="B13" s="32">
        <v>1</v>
      </c>
      <c r="C13" s="33" t="s">
        <v>10</v>
      </c>
      <c r="D13" s="34" t="s">
        <v>26</v>
      </c>
      <c r="E13" s="105" t="s">
        <v>27</v>
      </c>
      <c r="F13" s="88" t="s">
        <v>79</v>
      </c>
      <c r="G13" s="84">
        <v>22000</v>
      </c>
      <c r="H13" s="84">
        <v>33000</v>
      </c>
      <c r="I13" s="86">
        <f>G13-H13</f>
        <v>-11000</v>
      </c>
      <c r="J13" s="74"/>
    </row>
    <row r="14" spans="1:10" ht="22.5" customHeight="1" x14ac:dyDescent="0.2">
      <c r="A14" s="65"/>
      <c r="B14" s="32"/>
      <c r="C14" s="33"/>
      <c r="D14" s="34"/>
      <c r="E14" s="108"/>
      <c r="F14" s="92"/>
      <c r="G14" s="85"/>
      <c r="H14" s="85"/>
      <c r="I14" s="87"/>
      <c r="J14" s="80"/>
    </row>
    <row r="15" spans="1:10" ht="22.5" customHeight="1" x14ac:dyDescent="0.2">
      <c r="A15" s="65"/>
      <c r="B15" s="32"/>
      <c r="C15" s="33"/>
      <c r="D15" s="34"/>
      <c r="E15" s="105" t="s">
        <v>65</v>
      </c>
      <c r="F15" s="88" t="s">
        <v>80</v>
      </c>
      <c r="G15" s="84">
        <v>2200</v>
      </c>
      <c r="H15" s="84">
        <v>3300</v>
      </c>
      <c r="I15" s="86">
        <f t="shared" ref="I15:I27" si="0">G15-H15</f>
        <v>-1100</v>
      </c>
      <c r="J15" s="74" t="s">
        <v>90</v>
      </c>
    </row>
    <row r="16" spans="1:10" ht="22.5" customHeight="1" x14ac:dyDescent="0.2">
      <c r="A16" s="65"/>
      <c r="B16" s="32"/>
      <c r="C16" s="33"/>
      <c r="D16" s="34"/>
      <c r="E16" s="106"/>
      <c r="F16" s="92"/>
      <c r="G16" s="85"/>
      <c r="H16" s="85"/>
      <c r="I16" s="87"/>
      <c r="J16" s="80" t="s">
        <v>91</v>
      </c>
    </row>
    <row r="17" spans="1:12" ht="22.5" customHeight="1" x14ac:dyDescent="0.2">
      <c r="A17" s="65"/>
      <c r="B17" s="32"/>
      <c r="C17" s="33"/>
      <c r="D17" s="34"/>
      <c r="E17" s="106"/>
      <c r="F17" s="88" t="s">
        <v>81</v>
      </c>
      <c r="G17" s="84">
        <v>2200</v>
      </c>
      <c r="H17" s="84">
        <v>3300</v>
      </c>
      <c r="I17" s="86">
        <f t="shared" si="0"/>
        <v>-1100</v>
      </c>
      <c r="J17" s="74" t="s">
        <v>92</v>
      </c>
    </row>
    <row r="18" spans="1:12" ht="22.5" customHeight="1" x14ac:dyDescent="0.2">
      <c r="A18" s="65"/>
      <c r="B18" s="32"/>
      <c r="C18" s="33"/>
      <c r="D18" s="34"/>
      <c r="E18" s="106"/>
      <c r="F18" s="92"/>
      <c r="G18" s="85"/>
      <c r="H18" s="85"/>
      <c r="I18" s="87"/>
      <c r="J18" s="80" t="s">
        <v>93</v>
      </c>
    </row>
    <row r="19" spans="1:12" ht="22.5" customHeight="1" x14ac:dyDescent="0.2">
      <c r="A19" s="65"/>
      <c r="B19" s="32"/>
      <c r="C19" s="33"/>
      <c r="D19" s="34"/>
      <c r="E19" s="106"/>
      <c r="F19" s="88" t="s">
        <v>82</v>
      </c>
      <c r="G19" s="84">
        <v>4400</v>
      </c>
      <c r="H19" s="84">
        <v>3300</v>
      </c>
      <c r="I19" s="86">
        <f t="shared" si="0"/>
        <v>1100</v>
      </c>
      <c r="J19" s="74" t="s">
        <v>94</v>
      </c>
    </row>
    <row r="20" spans="1:12" ht="22.5" customHeight="1" x14ac:dyDescent="0.2">
      <c r="A20" s="65"/>
      <c r="B20" s="32"/>
      <c r="C20" s="33"/>
      <c r="D20" s="34"/>
      <c r="E20" s="106"/>
      <c r="F20" s="89"/>
      <c r="G20" s="90"/>
      <c r="H20" s="90"/>
      <c r="I20" s="91"/>
      <c r="J20" s="80" t="s">
        <v>95</v>
      </c>
    </row>
    <row r="21" spans="1:12" ht="45" customHeight="1" x14ac:dyDescent="0.2">
      <c r="A21" s="65"/>
      <c r="B21" s="32"/>
      <c r="C21" s="33"/>
      <c r="D21" s="34"/>
      <c r="E21" s="106"/>
      <c r="F21" s="77" t="s">
        <v>83</v>
      </c>
      <c r="G21" s="78">
        <v>0</v>
      </c>
      <c r="H21" s="78">
        <v>0</v>
      </c>
      <c r="I21" s="79">
        <f t="shared" si="0"/>
        <v>0</v>
      </c>
      <c r="J21" s="76"/>
    </row>
    <row r="22" spans="1:12" ht="45" customHeight="1" x14ac:dyDescent="0.2">
      <c r="A22" s="45"/>
      <c r="B22" s="37"/>
      <c r="C22" s="26"/>
      <c r="D22" s="36"/>
      <c r="E22" s="75"/>
      <c r="F22" s="27" t="s">
        <v>66</v>
      </c>
      <c r="G22" s="29">
        <f>SUM(G13:G21)</f>
        <v>30800</v>
      </c>
      <c r="H22" s="29">
        <f>SUM(H13:H21)</f>
        <v>42900</v>
      </c>
      <c r="I22" s="29">
        <f>SUM(I12:I21)</f>
        <v>-12100</v>
      </c>
      <c r="J22" s="76"/>
      <c r="K22" s="51"/>
      <c r="L22" s="51"/>
    </row>
    <row r="23" spans="1:12" ht="45" customHeight="1" x14ac:dyDescent="0.2">
      <c r="A23" s="31" t="s">
        <v>67</v>
      </c>
      <c r="B23" s="32">
        <v>2</v>
      </c>
      <c r="C23" s="33" t="s">
        <v>68</v>
      </c>
      <c r="D23" s="34" t="s">
        <v>73</v>
      </c>
      <c r="E23" s="107" t="s">
        <v>86</v>
      </c>
      <c r="F23" s="55" t="s">
        <v>84</v>
      </c>
      <c r="G23" s="28">
        <v>0</v>
      </c>
      <c r="H23" s="28">
        <v>10000</v>
      </c>
      <c r="I23" s="47">
        <f t="shared" si="0"/>
        <v>-10000</v>
      </c>
      <c r="J23" s="71"/>
      <c r="K23" s="51"/>
      <c r="L23" s="51"/>
    </row>
    <row r="24" spans="1:12" ht="45" customHeight="1" x14ac:dyDescent="0.2">
      <c r="A24" s="31"/>
      <c r="B24" s="32"/>
      <c r="C24" s="33"/>
      <c r="D24" s="34"/>
      <c r="E24" s="107"/>
      <c r="F24" s="55" t="s">
        <v>85</v>
      </c>
      <c r="G24" s="28">
        <v>0</v>
      </c>
      <c r="H24" s="28">
        <v>10000</v>
      </c>
      <c r="I24" s="47">
        <f t="shared" si="0"/>
        <v>-10000</v>
      </c>
      <c r="J24" s="71"/>
      <c r="K24" s="51"/>
      <c r="L24" s="51"/>
    </row>
    <row r="25" spans="1:12" ht="45" customHeight="1" x14ac:dyDescent="0.2">
      <c r="A25" s="31"/>
      <c r="B25" s="33"/>
      <c r="C25" s="33"/>
      <c r="D25" s="34"/>
      <c r="E25" s="56"/>
      <c r="F25" s="27" t="s">
        <v>66</v>
      </c>
      <c r="G25" s="38">
        <f>SUM(G23:G24)</f>
        <v>0</v>
      </c>
      <c r="H25" s="38">
        <f>SUM(H23:H24)</f>
        <v>20000</v>
      </c>
      <c r="I25" s="38">
        <f>SUM(I23:I24)</f>
        <v>-20000</v>
      </c>
      <c r="J25" s="71"/>
      <c r="K25" s="51"/>
      <c r="L25" s="51"/>
    </row>
    <row r="26" spans="1:12" ht="45" customHeight="1" x14ac:dyDescent="0.2">
      <c r="A26" s="39" t="s">
        <v>67</v>
      </c>
      <c r="B26" s="40">
        <v>5</v>
      </c>
      <c r="C26" s="41" t="s">
        <v>68</v>
      </c>
      <c r="D26" s="42" t="s">
        <v>69</v>
      </c>
      <c r="E26" s="73" t="s">
        <v>70</v>
      </c>
      <c r="F26" s="54" t="s">
        <v>87</v>
      </c>
      <c r="G26" s="29">
        <v>66200</v>
      </c>
      <c r="H26" s="29">
        <v>66200</v>
      </c>
      <c r="I26" s="47">
        <f t="shared" si="0"/>
        <v>0</v>
      </c>
      <c r="J26" s="71">
        <v>3</v>
      </c>
      <c r="K26" s="51"/>
      <c r="L26" s="51"/>
    </row>
    <row r="27" spans="1:12" ht="45" customHeight="1" x14ac:dyDescent="0.2">
      <c r="A27" s="35"/>
      <c r="B27" s="26"/>
      <c r="C27" s="26"/>
      <c r="D27" s="36"/>
      <c r="E27" s="56"/>
      <c r="F27" s="27" t="s">
        <v>66</v>
      </c>
      <c r="G27" s="38">
        <f>SUM(G26:G26)</f>
        <v>66200</v>
      </c>
      <c r="H27" s="28">
        <f>SUM(H26:H26)</f>
        <v>66200</v>
      </c>
      <c r="I27" s="47">
        <f t="shared" si="0"/>
        <v>0</v>
      </c>
      <c r="J27" s="71"/>
    </row>
    <row r="28" spans="1:12" ht="30" customHeight="1" x14ac:dyDescent="0.2">
      <c r="A28" s="31" t="s">
        <v>67</v>
      </c>
      <c r="B28" s="32">
        <v>14</v>
      </c>
      <c r="C28" s="33" t="s">
        <v>68</v>
      </c>
      <c r="D28" s="34" t="s">
        <v>71</v>
      </c>
      <c r="E28" s="105" t="s">
        <v>72</v>
      </c>
      <c r="F28" s="58" t="s">
        <v>88</v>
      </c>
      <c r="G28" s="38">
        <v>0</v>
      </c>
      <c r="H28" s="38">
        <v>770</v>
      </c>
      <c r="I28" s="47">
        <f t="shared" ref="I28:I33" si="1">G28-H28</f>
        <v>-770</v>
      </c>
      <c r="J28" s="71"/>
    </row>
    <row r="29" spans="1:12" ht="30" customHeight="1" x14ac:dyDescent="0.2">
      <c r="A29" s="31"/>
      <c r="B29" s="32"/>
      <c r="C29" s="33"/>
      <c r="D29" s="34"/>
      <c r="E29" s="108"/>
      <c r="F29" s="58" t="s">
        <v>89</v>
      </c>
      <c r="G29" s="38">
        <v>0</v>
      </c>
      <c r="H29" s="38">
        <v>770</v>
      </c>
      <c r="I29" s="47">
        <f t="shared" si="1"/>
        <v>-770</v>
      </c>
      <c r="J29" s="71"/>
    </row>
    <row r="30" spans="1:12" ht="30" customHeight="1" x14ac:dyDescent="0.2">
      <c r="A30" s="35"/>
      <c r="B30" s="26"/>
      <c r="C30" s="26"/>
      <c r="D30" s="36"/>
      <c r="E30" s="95" t="s">
        <v>66</v>
      </c>
      <c r="F30" s="104"/>
      <c r="G30" s="28">
        <f>SUM(G28:G29)</f>
        <v>0</v>
      </c>
      <c r="H30" s="28">
        <f>SUM(H28:H29)</f>
        <v>1540</v>
      </c>
      <c r="I30" s="47">
        <f t="shared" si="1"/>
        <v>-1540</v>
      </c>
      <c r="J30" s="72"/>
    </row>
    <row r="31" spans="1:12" ht="30" customHeight="1" x14ac:dyDescent="0.2">
      <c r="A31" s="45" t="s">
        <v>9</v>
      </c>
      <c r="B31" s="37">
        <v>15</v>
      </c>
      <c r="C31" s="26" t="s">
        <v>10</v>
      </c>
      <c r="D31" s="36" t="s">
        <v>28</v>
      </c>
      <c r="E31" s="46" t="s">
        <v>29</v>
      </c>
      <c r="F31" s="67">
        <f>G31/G33</f>
        <v>0.28676470588235292</v>
      </c>
      <c r="G31" s="38">
        <v>39000</v>
      </c>
      <c r="H31" s="38">
        <f>H8-(H22+H25+H27+H30)</f>
        <v>5361</v>
      </c>
      <c r="I31" s="47">
        <f t="shared" si="1"/>
        <v>33639</v>
      </c>
      <c r="J31" s="66"/>
    </row>
    <row r="32" spans="1:12" ht="30" customHeight="1" x14ac:dyDescent="0.2">
      <c r="A32" s="35"/>
      <c r="B32" s="26"/>
      <c r="C32" s="26"/>
      <c r="D32" s="36"/>
      <c r="E32" s="26"/>
      <c r="F32" s="36" t="s">
        <v>16</v>
      </c>
      <c r="G32" s="30">
        <f>SUM(G31:G31)</f>
        <v>39000</v>
      </c>
      <c r="H32" s="30">
        <f>SUM(H31:H31)</f>
        <v>5361</v>
      </c>
      <c r="I32" s="47">
        <f t="shared" si="1"/>
        <v>33639</v>
      </c>
      <c r="J32" s="66"/>
    </row>
    <row r="33" spans="1:10" ht="30" customHeight="1" x14ac:dyDescent="0.2">
      <c r="A33" s="35"/>
      <c r="B33" s="26"/>
      <c r="C33" s="26"/>
      <c r="D33" s="26"/>
      <c r="E33" s="26"/>
      <c r="F33" s="36" t="s">
        <v>17</v>
      </c>
      <c r="G33" s="30">
        <f>G22+G25+G27+G30+G32</f>
        <v>136000</v>
      </c>
      <c r="H33" s="30">
        <f>H22+H25+H27+H30+H32</f>
        <v>136001</v>
      </c>
      <c r="I33" s="47">
        <f t="shared" si="1"/>
        <v>-1</v>
      </c>
      <c r="J33" s="36"/>
    </row>
    <row r="34" spans="1:10" ht="19.5" customHeight="1" x14ac:dyDescent="0.2">
      <c r="A34" s="68"/>
      <c r="B34" s="68"/>
      <c r="C34" s="68"/>
      <c r="D34" s="68"/>
      <c r="E34" s="68"/>
      <c r="F34" s="68"/>
      <c r="G34" s="68"/>
      <c r="H34" s="68"/>
      <c r="I34" s="69"/>
      <c r="J34" s="70"/>
    </row>
    <row r="35" spans="1:10" ht="19.5" customHeight="1" x14ac:dyDescent="0.2">
      <c r="A35" s="68"/>
      <c r="B35" s="68"/>
      <c r="C35" s="68"/>
      <c r="D35" s="68"/>
      <c r="E35" s="68"/>
      <c r="F35" s="68"/>
      <c r="G35" s="68"/>
      <c r="H35" s="68"/>
      <c r="I35" s="69"/>
      <c r="J35" s="70"/>
    </row>
    <row r="36" spans="1:10" ht="19.5" customHeight="1" x14ac:dyDescent="0.2">
      <c r="A36" s="68"/>
      <c r="B36" s="68"/>
      <c r="C36" s="68"/>
      <c r="D36" s="68"/>
      <c r="E36" s="68"/>
      <c r="F36" s="68"/>
      <c r="G36" s="68"/>
      <c r="H36" s="68"/>
      <c r="I36" s="69"/>
      <c r="J36" s="70"/>
    </row>
    <row r="37" spans="1:10" ht="19.5" customHeight="1" x14ac:dyDescent="0.2">
      <c r="A37" s="68"/>
      <c r="B37" s="68"/>
      <c r="C37" s="68"/>
      <c r="D37" s="68"/>
      <c r="E37" s="68"/>
      <c r="F37" s="68"/>
      <c r="G37" s="68"/>
      <c r="H37" s="68"/>
      <c r="I37" s="69"/>
      <c r="J37" s="70"/>
    </row>
    <row r="38" spans="1:10" ht="19.5" customHeight="1" x14ac:dyDescent="0.2">
      <c r="A38" s="68"/>
      <c r="B38" s="68"/>
      <c r="C38" s="68"/>
      <c r="D38" s="68"/>
      <c r="E38" s="68"/>
      <c r="F38" s="68"/>
      <c r="G38" s="68"/>
      <c r="H38" s="68"/>
      <c r="I38" s="69"/>
      <c r="J38" s="70"/>
    </row>
    <row r="39" spans="1:10" ht="19.5" customHeight="1" x14ac:dyDescent="0.2">
      <c r="A39" s="68"/>
      <c r="B39" s="68"/>
      <c r="C39" s="68"/>
      <c r="D39" s="68"/>
      <c r="E39" s="68"/>
      <c r="F39" s="68"/>
      <c r="G39" s="68"/>
      <c r="H39" s="68"/>
      <c r="I39" s="69"/>
      <c r="J39" s="70"/>
    </row>
    <row r="40" spans="1:10" ht="19.5" customHeight="1" x14ac:dyDescent="0.2">
      <c r="A40" s="68"/>
      <c r="B40" s="68"/>
      <c r="C40" s="68"/>
      <c r="D40" s="68"/>
      <c r="E40" s="68"/>
      <c r="F40" s="68"/>
      <c r="G40" s="68"/>
      <c r="H40" s="68"/>
      <c r="I40" s="69"/>
      <c r="J40" s="70"/>
    </row>
  </sheetData>
  <mergeCells count="39">
    <mergeCell ref="E30:F30"/>
    <mergeCell ref="E15:E21"/>
    <mergeCell ref="E23:E24"/>
    <mergeCell ref="E28:E29"/>
    <mergeCell ref="E7:F7"/>
    <mergeCell ref="A8:F8"/>
    <mergeCell ref="E13:E14"/>
    <mergeCell ref="F13:F14"/>
    <mergeCell ref="F17:F18"/>
    <mergeCell ref="I10:J10"/>
    <mergeCell ref="A11:D11"/>
    <mergeCell ref="E11:F11"/>
    <mergeCell ref="I11:J11"/>
    <mergeCell ref="A12:D12"/>
    <mergeCell ref="E6:F6"/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  <mergeCell ref="G13:G14"/>
    <mergeCell ref="H13:H14"/>
    <mergeCell ref="I13:I14"/>
    <mergeCell ref="F15:F16"/>
    <mergeCell ref="G15:G16"/>
    <mergeCell ref="H15:H16"/>
    <mergeCell ref="I15:I16"/>
    <mergeCell ref="G17:G18"/>
    <mergeCell ref="H17:H18"/>
    <mergeCell ref="I17:I18"/>
    <mergeCell ref="F19:F20"/>
    <mergeCell ref="G19:G20"/>
    <mergeCell ref="H19:H20"/>
    <mergeCell ref="I19:I20"/>
  </mergeCells>
  <phoneticPr fontId="2"/>
  <hyperlinks>
    <hyperlink ref="J15" r:id="rId1" xr:uid="{255CAFA8-F103-4535-AF9B-E974B06D3449}"/>
    <hyperlink ref="J16" r:id="rId2" xr:uid="{BB8C0BC0-B206-4BBF-B227-28855A6D0CFE}"/>
    <hyperlink ref="J17" r:id="rId3" xr:uid="{FB5ED8EB-7B40-4014-9288-9DF307453AF0}"/>
    <hyperlink ref="J18" r:id="rId4" xr:uid="{D0B26492-ACDD-45A9-AC53-6BF5F20DE4F5}"/>
    <hyperlink ref="J19" r:id="rId5" xr:uid="{92A31C76-52D2-49A4-9D52-557E907BE94A}"/>
    <hyperlink ref="J20" r:id="rId6" xr:uid="{2664AE3B-482F-4A80-BEFC-1D61F7CC12B3}"/>
    <hyperlink ref="J26" r:id="rId7" display="seikyusyo\3 fukokuinsatu.pdf" xr:uid="{77E3390A-DD3D-4415-8ED0-F72593C458A2}"/>
  </hyperlinks>
  <printOptions horizontalCentered="1"/>
  <pageMargins left="0.78740157480314965" right="0" top="0.98425196850393704" bottom="0.62992125984251968" header="0.51181102362204722" footer="0.51181102362204722"/>
  <pageSetup paperSize="9" scale="82" orientation="portrait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収支予算書-修正・補正(様式21)</vt:lpstr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2025-07-10T05:41:16Z</cp:lastPrinted>
  <dcterms:created xsi:type="dcterms:W3CDTF">2016-10-10T11:01:19Z</dcterms:created>
  <dcterms:modified xsi:type="dcterms:W3CDTF">2025-12-10T02:12:15Z</dcterms:modified>
</cp:coreProperties>
</file>