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JCI\2025年度\一括預り金報告議案\sho12rk01\kessan\"/>
    </mc:Choice>
  </mc:AlternateContent>
  <xr:revisionPtr revIDLastSave="0" documentId="13_ncr:1_{3426B99A-95DB-4D19-8677-9E343E0B8E59}" xr6:coauthVersionLast="47" xr6:coauthVersionMax="47" xr10:uidLastSave="{00000000-0000-0000-0000-000000000000}"/>
  <bookViews>
    <workbookView xWindow="-98" yWindow="-98" windowWidth="21795" windowHeight="13875" xr2:uid="{00000000-000D-0000-FFFF-FFFF00000000}"/>
  </bookViews>
  <sheets>
    <sheet name="事業収支決算書" sheetId="2" r:id="rId1"/>
    <sheet name="事業収支決算明細書" sheetId="1" r:id="rId2"/>
    <sheet name="計算書" sheetId="4" r:id="rId3"/>
  </sheets>
  <definedNames>
    <definedName name="_xlnm._FilterDatabase" localSheetId="2" hidden="1">計算書!$A$4:$N$36</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4" l="1"/>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7" i="4"/>
  <c r="M5" i="4"/>
  <c r="I12" i="1"/>
  <c r="D12" i="2"/>
  <c r="J8" i="4"/>
  <c r="J9" i="4"/>
  <c r="J10" i="4"/>
  <c r="J11" i="4"/>
  <c r="J12" i="4"/>
  <c r="J13" i="4"/>
  <c r="J14" i="4"/>
  <c r="J15" i="4"/>
  <c r="J16" i="4"/>
  <c r="J17" i="4"/>
  <c r="J18" i="4"/>
  <c r="J19" i="4"/>
  <c r="J20" i="4"/>
  <c r="J21" i="4"/>
  <c r="J22" i="4"/>
  <c r="J23" i="4"/>
  <c r="J24" i="4"/>
  <c r="J25" i="4"/>
  <c r="J26" i="4"/>
  <c r="J27" i="4"/>
  <c r="J28" i="4"/>
  <c r="J29" i="4"/>
  <c r="J30" i="4"/>
  <c r="J31" i="4"/>
  <c r="J32" i="4"/>
  <c r="J33" i="4"/>
  <c r="J34" i="4"/>
  <c r="J35" i="4"/>
  <c r="J36" i="4"/>
  <c r="J37" i="4"/>
  <c r="J38" i="4"/>
  <c r="D29" i="1"/>
  <c r="D28" i="1"/>
  <c r="D31" i="1"/>
  <c r="E8" i="1" l="1"/>
  <c r="M57" i="4"/>
  <c r="M58" i="4" s="1"/>
  <c r="M53" i="4"/>
  <c r="M54" i="4" s="1"/>
  <c r="D24" i="1"/>
  <c r="E29" i="1"/>
  <c r="D19" i="2"/>
  <c r="J12" i="1"/>
  <c r="F41" i="4"/>
  <c r="J7" i="4"/>
  <c r="M8" i="4"/>
  <c r="M6" i="4"/>
  <c r="G53" i="4"/>
  <c r="G54" i="4" s="1"/>
  <c r="C12" i="2"/>
  <c r="I9" i="1"/>
  <c r="L9" i="1" s="1"/>
  <c r="E9" i="1"/>
  <c r="E7" i="1" l="1"/>
  <c r="E10" i="1"/>
  <c r="E6" i="1"/>
  <c r="J41" i="4"/>
  <c r="E12" i="1" l="1"/>
  <c r="D41" i="1"/>
  <c r="C31" i="1"/>
  <c r="N6" i="4"/>
  <c r="M41" i="4"/>
  <c r="G57" i="4"/>
  <c r="G58" i="4" s="1"/>
  <c r="C19" i="2"/>
  <c r="C21" i="2" s="1"/>
  <c r="D30" i="1"/>
  <c r="C30" i="1"/>
  <c r="F12" i="1"/>
  <c r="I10" i="1"/>
  <c r="L10" i="1" s="1"/>
  <c r="L12" i="1" s="1"/>
  <c r="I8" i="1"/>
  <c r="L8" i="1" s="1"/>
  <c r="I7" i="1"/>
  <c r="L7" i="1" s="1"/>
  <c r="I6" i="1"/>
  <c r="F13" i="1" l="1"/>
  <c r="L6" i="1"/>
  <c r="E23" i="1"/>
  <c r="G23" i="1" s="1"/>
  <c r="E22" i="1"/>
  <c r="I22" i="1" s="1"/>
  <c r="K22" i="1" s="1"/>
  <c r="N7" i="4"/>
  <c r="N8" i="4" s="1"/>
  <c r="N9" i="4" s="1"/>
  <c r="E39" i="1"/>
  <c r="E40" i="1"/>
  <c r="E31" i="1"/>
  <c r="E30" i="1"/>
  <c r="E21" i="1" l="1"/>
  <c r="I21" i="1" s="1"/>
  <c r="K21" i="1" s="1"/>
  <c r="E38" i="1"/>
  <c r="G38" i="1" s="1"/>
  <c r="E19" i="1"/>
  <c r="I19" i="1" s="1"/>
  <c r="E20" i="1"/>
  <c r="I20" i="1" s="1"/>
  <c r="K20" i="1" s="1"/>
  <c r="I23" i="1"/>
  <c r="K23" i="1" s="1"/>
  <c r="E37" i="1"/>
  <c r="G37" i="1" s="1"/>
  <c r="G40" i="1"/>
  <c r="G22" i="1"/>
  <c r="G21" i="1" l="1"/>
  <c r="E36" i="1"/>
  <c r="G36" i="1" s="1"/>
  <c r="G20" i="1"/>
  <c r="G19" i="1"/>
  <c r="K19" i="1"/>
  <c r="K24" i="1" s="1"/>
  <c r="D24" i="2" s="1"/>
  <c r="G39" i="1"/>
  <c r="D32" i="1"/>
  <c r="N10" i="4" l="1"/>
  <c r="N11" i="4" s="1"/>
  <c r="E28" i="1"/>
  <c r="E32" i="1" s="1"/>
  <c r="D20" i="2" s="1"/>
  <c r="C29" i="2"/>
  <c r="D21" i="2" l="1"/>
  <c r="B24" i="2"/>
  <c r="N12" i="4"/>
  <c r="N13" i="4" s="1"/>
  <c r="N14" i="4" l="1"/>
  <c r="N15" i="4" s="1"/>
  <c r="N16" i="4" s="1"/>
  <c r="N17" i="4" s="1"/>
  <c r="N18" i="4" s="1"/>
  <c r="N19" i="4" s="1"/>
  <c r="N20" i="4" s="1"/>
  <c r="N21" i="4" s="1"/>
  <c r="N22" i="4" s="1"/>
  <c r="N23" i="4" s="1"/>
  <c r="N24" i="4" s="1"/>
  <c r="N25" i="4" s="1"/>
  <c r="N26" i="4" s="1"/>
  <c r="G24" i="2"/>
  <c r="B25" i="2" l="1"/>
  <c r="A28" i="2"/>
  <c r="N27" i="4"/>
  <c r="N28" i="4" s="1"/>
  <c r="A26" i="2" l="1"/>
  <c r="E26" i="2" s="1"/>
  <c r="A27" i="2" s="1"/>
  <c r="N29" i="4"/>
  <c r="N30" i="4" s="1"/>
  <c r="N31" i="4" s="1"/>
  <c r="N32" i="4" s="1"/>
  <c r="A29" i="2" l="1"/>
  <c r="E27" i="2"/>
  <c r="C28" i="2" s="1"/>
  <c r="E28" i="2" s="1"/>
  <c r="C33" i="2" s="1"/>
  <c r="N33" i="4"/>
  <c r="N34" i="4" s="1"/>
  <c r="N35" i="4" s="1"/>
  <c r="N37" i="4" l="1"/>
  <c r="N38" i="4" s="1"/>
  <c r="N36" i="4"/>
  <c r="I36" i="1"/>
  <c r="K36" i="1" s="1"/>
  <c r="I38" i="1"/>
  <c r="K38" i="1" s="1"/>
  <c r="I40" i="1"/>
  <c r="K40" i="1" s="1"/>
  <c r="I39" i="1"/>
  <c r="K39" i="1" s="1"/>
  <c r="I37" i="1"/>
  <c r="K37" i="1" s="1"/>
  <c r="C31" i="2" l="1"/>
  <c r="K41" i="1"/>
</calcChain>
</file>

<file path=xl/sharedStrings.xml><?xml version="1.0" encoding="utf-8"?>
<sst xmlns="http://schemas.openxmlformats.org/spreadsheetml/2006/main" count="220" uniqueCount="157">
  <si>
    <t>「年間登録料一括預かり金」事業収支決算明細書</t>
    <rPh sb="1" eb="3">
      <t>ネンカン</t>
    </rPh>
    <rPh sb="3" eb="5">
      <t>トウロク</t>
    </rPh>
    <rPh sb="5" eb="6">
      <t>リョウ</t>
    </rPh>
    <rPh sb="6" eb="8">
      <t>イッカツ</t>
    </rPh>
    <rPh sb="8" eb="9">
      <t>アズ</t>
    </rPh>
    <rPh sb="11" eb="12">
      <t>キン</t>
    </rPh>
    <rPh sb="13" eb="15">
      <t>ジギョウ</t>
    </rPh>
    <rPh sb="15" eb="17">
      <t>シュウシ</t>
    </rPh>
    <rPh sb="17" eb="19">
      <t>ケッサン</t>
    </rPh>
    <rPh sb="19" eb="22">
      <t>メイサイショ</t>
    </rPh>
    <phoneticPr fontId="1"/>
  </si>
  <si>
    <t>事業費収支明細</t>
    <rPh sb="0" eb="2">
      <t>ジギョウ</t>
    </rPh>
    <rPh sb="2" eb="3">
      <t>ヒ</t>
    </rPh>
    <rPh sb="3" eb="5">
      <t>シュウシ</t>
    </rPh>
    <rPh sb="5" eb="7">
      <t>メイサイ</t>
    </rPh>
    <phoneticPr fontId="1"/>
  </si>
  <si>
    <t>事業名</t>
    <rPh sb="0" eb="2">
      <t>ジギョウ</t>
    </rPh>
    <rPh sb="2" eb="3">
      <t>メイ</t>
    </rPh>
    <phoneticPr fontId="1"/>
  </si>
  <si>
    <t>予備費</t>
    <rPh sb="0" eb="3">
      <t>ヨビヒ</t>
    </rPh>
    <phoneticPr fontId="1"/>
  </si>
  <si>
    <t>予定登録料</t>
    <rPh sb="0" eb="2">
      <t>ヨテイ</t>
    </rPh>
    <rPh sb="2" eb="4">
      <t>トウロク</t>
    </rPh>
    <rPh sb="4" eb="5">
      <t>リョウ</t>
    </rPh>
    <phoneticPr fontId="1"/>
  </si>
  <si>
    <t>登録予定数</t>
    <rPh sb="0" eb="2">
      <t>トウロク</t>
    </rPh>
    <rPh sb="2" eb="5">
      <t>ヨテイスウ</t>
    </rPh>
    <phoneticPr fontId="1"/>
  </si>
  <si>
    <t>登録料予算</t>
    <rPh sb="0" eb="2">
      <t>トウロク</t>
    </rPh>
    <rPh sb="2" eb="3">
      <t>リョウ</t>
    </rPh>
    <rPh sb="3" eb="5">
      <t>ヨサン</t>
    </rPh>
    <phoneticPr fontId="1"/>
  </si>
  <si>
    <t>振込手数料予算</t>
    <rPh sb="0" eb="2">
      <t>フリコミ</t>
    </rPh>
    <rPh sb="2" eb="5">
      <t>テスウリョウ</t>
    </rPh>
    <rPh sb="5" eb="7">
      <t>ヨサン</t>
    </rPh>
    <phoneticPr fontId="1"/>
  </si>
  <si>
    <t>登録料</t>
    <rPh sb="0" eb="2">
      <t>トウロク</t>
    </rPh>
    <rPh sb="2" eb="3">
      <t>リョウ</t>
    </rPh>
    <phoneticPr fontId="1"/>
  </si>
  <si>
    <t>登録料人数</t>
    <rPh sb="0" eb="2">
      <t>トウロク</t>
    </rPh>
    <rPh sb="2" eb="3">
      <t>リョウ</t>
    </rPh>
    <rPh sb="3" eb="5">
      <t>ニンズウ</t>
    </rPh>
    <phoneticPr fontId="1"/>
  </si>
  <si>
    <t>登録料決算</t>
    <rPh sb="0" eb="2">
      <t>トウロク</t>
    </rPh>
    <rPh sb="2" eb="3">
      <t>リョウ</t>
    </rPh>
    <rPh sb="3" eb="5">
      <t>ケッサン</t>
    </rPh>
    <phoneticPr fontId="1"/>
  </si>
  <si>
    <t>振込手数料</t>
    <rPh sb="0" eb="2">
      <t>フリコミ</t>
    </rPh>
    <rPh sb="2" eb="5">
      <t>テスウリョウ</t>
    </rPh>
    <phoneticPr fontId="1"/>
  </si>
  <si>
    <t>会員数</t>
    <rPh sb="0" eb="3">
      <t>カイインスウ</t>
    </rPh>
    <phoneticPr fontId="1"/>
  </si>
  <si>
    <t>一人あたりの負担金</t>
    <rPh sb="0" eb="2">
      <t>ヒトリ</t>
    </rPh>
    <rPh sb="6" eb="9">
      <t>フタンキン</t>
    </rPh>
    <phoneticPr fontId="1"/>
  </si>
  <si>
    <t>（四捨五入）</t>
    <rPh sb="1" eb="5">
      <t>シシャゴニュウ</t>
    </rPh>
    <phoneticPr fontId="1"/>
  </si>
  <si>
    <t>※　登録料予算については振込手数料及び予備費を含む</t>
    <rPh sb="2" eb="4">
      <t>トウロク</t>
    </rPh>
    <rPh sb="4" eb="5">
      <t>リョウ</t>
    </rPh>
    <rPh sb="5" eb="7">
      <t>ヨサン</t>
    </rPh>
    <rPh sb="12" eb="14">
      <t>フリコミ</t>
    </rPh>
    <rPh sb="14" eb="17">
      <t>テスウリョウ</t>
    </rPh>
    <rPh sb="17" eb="18">
      <t>オヨ</t>
    </rPh>
    <rPh sb="19" eb="22">
      <t>ヨビヒ</t>
    </rPh>
    <rPh sb="23" eb="24">
      <t>フク</t>
    </rPh>
    <phoneticPr fontId="1"/>
  </si>
  <si>
    <t>返金明細</t>
    <rPh sb="0" eb="2">
      <t>ヘンキン</t>
    </rPh>
    <rPh sb="2" eb="4">
      <t>メイサイ</t>
    </rPh>
    <phoneticPr fontId="1"/>
  </si>
  <si>
    <t>科目</t>
    <rPh sb="0" eb="2">
      <t>カモク</t>
    </rPh>
    <phoneticPr fontId="1"/>
  </si>
  <si>
    <t>預かり金（Ａ）</t>
    <rPh sb="0" eb="1">
      <t>アズ</t>
    </rPh>
    <rPh sb="3" eb="4">
      <t>キン</t>
    </rPh>
    <phoneticPr fontId="1"/>
  </si>
  <si>
    <t>人数</t>
    <rPh sb="0" eb="2">
      <t>ニンズウ</t>
    </rPh>
    <phoneticPr fontId="1"/>
  </si>
  <si>
    <t>事業負担金（Ｂ）</t>
    <rPh sb="0" eb="2">
      <t>ジギョウ</t>
    </rPh>
    <rPh sb="2" eb="5">
      <t>フタンキン</t>
    </rPh>
    <phoneticPr fontId="1"/>
  </si>
  <si>
    <t>事業負担合計</t>
    <rPh sb="0" eb="2">
      <t>ジギョウ</t>
    </rPh>
    <rPh sb="2" eb="4">
      <t>フタン</t>
    </rPh>
    <rPh sb="4" eb="6">
      <t>ゴウケイ</t>
    </rPh>
    <phoneticPr fontId="1"/>
  </si>
  <si>
    <t>返金額計</t>
    <rPh sb="0" eb="2">
      <t>ヘンキン</t>
    </rPh>
    <rPh sb="2" eb="3">
      <t>ガク</t>
    </rPh>
    <rPh sb="3" eb="4">
      <t>ケイ</t>
    </rPh>
    <phoneticPr fontId="1"/>
  </si>
  <si>
    <t>新入会員預かり金明細</t>
    <rPh sb="0" eb="2">
      <t>シンニュウ</t>
    </rPh>
    <rPh sb="2" eb="4">
      <t>カイイン</t>
    </rPh>
    <rPh sb="4" eb="5">
      <t>アズ</t>
    </rPh>
    <rPh sb="7" eb="8">
      <t>キン</t>
    </rPh>
    <rPh sb="8" eb="10">
      <t>メイサイ</t>
    </rPh>
    <phoneticPr fontId="1"/>
  </si>
  <si>
    <t>預かり金合計</t>
    <rPh sb="0" eb="1">
      <t>アズ</t>
    </rPh>
    <rPh sb="3" eb="4">
      <t>キン</t>
    </rPh>
    <rPh sb="4" eb="6">
      <t>ゴウケイ</t>
    </rPh>
    <phoneticPr fontId="1"/>
  </si>
  <si>
    <t>『年間登録料一括預かり金制度』収支決算（案）並びに剰余金処分（案）事業報告書（案）に関する件</t>
    <rPh sb="1" eb="3">
      <t>ネンカン</t>
    </rPh>
    <rPh sb="3" eb="5">
      <t>トウロク</t>
    </rPh>
    <rPh sb="5" eb="6">
      <t>リョウ</t>
    </rPh>
    <rPh sb="6" eb="8">
      <t>イッカツ</t>
    </rPh>
    <rPh sb="8" eb="9">
      <t>アズ</t>
    </rPh>
    <rPh sb="11" eb="12">
      <t>キン</t>
    </rPh>
    <rPh sb="12" eb="14">
      <t>セイド</t>
    </rPh>
    <rPh sb="15" eb="17">
      <t>シュウシ</t>
    </rPh>
    <rPh sb="17" eb="19">
      <t>ケッサン</t>
    </rPh>
    <rPh sb="20" eb="21">
      <t>アン</t>
    </rPh>
    <rPh sb="22" eb="23">
      <t>ナラ</t>
    </rPh>
    <rPh sb="25" eb="28">
      <t>ジョウヨキン</t>
    </rPh>
    <rPh sb="28" eb="30">
      <t>ショブン</t>
    </rPh>
    <rPh sb="31" eb="32">
      <t>アン</t>
    </rPh>
    <rPh sb="33" eb="35">
      <t>ジギョウ</t>
    </rPh>
    <rPh sb="35" eb="38">
      <t>ホウコクショ</t>
    </rPh>
    <rPh sb="39" eb="40">
      <t>アン</t>
    </rPh>
    <rPh sb="42" eb="43">
      <t>カン</t>
    </rPh>
    <rPh sb="45" eb="46">
      <t>ケン</t>
    </rPh>
    <phoneticPr fontId="1"/>
  </si>
  <si>
    <t>収入の部　勘定科目</t>
    <rPh sb="0" eb="2">
      <t>シュウニュウ</t>
    </rPh>
    <rPh sb="3" eb="4">
      <t>ブ</t>
    </rPh>
    <rPh sb="5" eb="7">
      <t>カンジョウ</t>
    </rPh>
    <rPh sb="7" eb="9">
      <t>カモク</t>
    </rPh>
    <phoneticPr fontId="1"/>
  </si>
  <si>
    <t>期首繰越金</t>
    <rPh sb="0" eb="2">
      <t>キシュ</t>
    </rPh>
    <rPh sb="2" eb="4">
      <t>クリコシ</t>
    </rPh>
    <rPh sb="4" eb="5">
      <t>キン</t>
    </rPh>
    <phoneticPr fontId="1"/>
  </si>
  <si>
    <t>期首会員預かり金</t>
    <rPh sb="0" eb="2">
      <t>キシュ</t>
    </rPh>
    <rPh sb="2" eb="4">
      <t>カイイン</t>
    </rPh>
    <rPh sb="4" eb="5">
      <t>アズ</t>
    </rPh>
    <rPh sb="7" eb="8">
      <t>キン</t>
    </rPh>
    <phoneticPr fontId="1"/>
  </si>
  <si>
    <t>受取利息</t>
    <rPh sb="0" eb="2">
      <t>ウケトリ</t>
    </rPh>
    <rPh sb="2" eb="4">
      <t>リソク</t>
    </rPh>
    <phoneticPr fontId="1"/>
  </si>
  <si>
    <t>新入会員預かり金</t>
    <rPh sb="0" eb="2">
      <t>シンニュウ</t>
    </rPh>
    <rPh sb="2" eb="4">
      <t>カイイン</t>
    </rPh>
    <rPh sb="4" eb="5">
      <t>アズ</t>
    </rPh>
    <rPh sb="7" eb="8">
      <t>キン</t>
    </rPh>
    <phoneticPr fontId="1"/>
  </si>
  <si>
    <t>収　入　合　計</t>
    <rPh sb="0" eb="1">
      <t>オサム</t>
    </rPh>
    <rPh sb="2" eb="3">
      <t>ニュウ</t>
    </rPh>
    <rPh sb="4" eb="5">
      <t>ア</t>
    </rPh>
    <rPh sb="6" eb="7">
      <t>ケイ</t>
    </rPh>
    <phoneticPr fontId="1"/>
  </si>
  <si>
    <t>予　算</t>
    <rPh sb="0" eb="1">
      <t>ヨ</t>
    </rPh>
    <rPh sb="2" eb="3">
      <t>サン</t>
    </rPh>
    <phoneticPr fontId="1"/>
  </si>
  <si>
    <t>決　算</t>
    <rPh sb="0" eb="1">
      <t>ケッ</t>
    </rPh>
    <rPh sb="2" eb="3">
      <t>サン</t>
    </rPh>
    <phoneticPr fontId="1"/>
  </si>
  <si>
    <t>備　考</t>
    <rPh sb="0" eb="1">
      <t>ソナエ</t>
    </rPh>
    <rPh sb="2" eb="3">
      <t>コウ</t>
    </rPh>
    <phoneticPr fontId="1"/>
  </si>
  <si>
    <t>　新入会員預かり金明細参照</t>
    <rPh sb="1" eb="3">
      <t>シンニュウ</t>
    </rPh>
    <rPh sb="3" eb="5">
      <t>カイイン</t>
    </rPh>
    <rPh sb="5" eb="6">
      <t>アズ</t>
    </rPh>
    <rPh sb="8" eb="9">
      <t>キン</t>
    </rPh>
    <rPh sb="9" eb="11">
      <t>メイサイ</t>
    </rPh>
    <rPh sb="11" eb="13">
      <t>サンショウ</t>
    </rPh>
    <phoneticPr fontId="1"/>
  </si>
  <si>
    <t>支　出　の　部</t>
    <rPh sb="0" eb="1">
      <t>シ</t>
    </rPh>
    <rPh sb="2" eb="3">
      <t>デ</t>
    </rPh>
    <rPh sb="6" eb="7">
      <t>ブ</t>
    </rPh>
    <phoneticPr fontId="1"/>
  </si>
  <si>
    <t>大勘定科目</t>
    <rPh sb="0" eb="1">
      <t>ダイ</t>
    </rPh>
    <rPh sb="1" eb="3">
      <t>カンジョウ</t>
    </rPh>
    <rPh sb="3" eb="5">
      <t>カモク</t>
    </rPh>
    <phoneticPr fontId="1"/>
  </si>
  <si>
    <t>勘定科目</t>
    <rPh sb="0" eb="2">
      <t>カンジョウ</t>
    </rPh>
    <rPh sb="2" eb="4">
      <t>カモク</t>
    </rPh>
    <phoneticPr fontId="1"/>
  </si>
  <si>
    <t>事業費登録料</t>
    <rPh sb="0" eb="2">
      <t>ジギョウ</t>
    </rPh>
    <rPh sb="2" eb="3">
      <t>ヒ</t>
    </rPh>
    <rPh sb="3" eb="5">
      <t>トウロク</t>
    </rPh>
    <rPh sb="5" eb="6">
      <t>リョウ</t>
    </rPh>
    <phoneticPr fontId="1"/>
  </si>
  <si>
    <t>予　　備　　費</t>
    <rPh sb="0" eb="1">
      <t>ヨ</t>
    </rPh>
    <rPh sb="3" eb="4">
      <t>ソナエ</t>
    </rPh>
    <rPh sb="6" eb="7">
      <t>ヒ</t>
    </rPh>
    <phoneticPr fontId="1"/>
  </si>
  <si>
    <t>支　出　小　計</t>
    <rPh sb="0" eb="1">
      <t>シ</t>
    </rPh>
    <rPh sb="2" eb="3">
      <t>デ</t>
    </rPh>
    <rPh sb="4" eb="5">
      <t>ショウ</t>
    </rPh>
    <rPh sb="6" eb="7">
      <t>ケイ</t>
    </rPh>
    <phoneticPr fontId="1"/>
  </si>
  <si>
    <t>剰　　余　　金</t>
    <rPh sb="0" eb="1">
      <t>ジョウ</t>
    </rPh>
    <rPh sb="3" eb="4">
      <t>ヨ</t>
    </rPh>
    <rPh sb="6" eb="7">
      <t>キン</t>
    </rPh>
    <phoneticPr fontId="1"/>
  </si>
  <si>
    <t>支　出　合　計</t>
    <rPh sb="0" eb="1">
      <t>シ</t>
    </rPh>
    <rPh sb="2" eb="3">
      <t>デ</t>
    </rPh>
    <rPh sb="4" eb="5">
      <t>ア</t>
    </rPh>
    <rPh sb="6" eb="7">
      <t>ケイ</t>
    </rPh>
    <phoneticPr fontId="1"/>
  </si>
  <si>
    <t>　公式事業年間スケジュール参照</t>
    <rPh sb="1" eb="3">
      <t>コウシキ</t>
    </rPh>
    <rPh sb="3" eb="5">
      <t>ジギョウ</t>
    </rPh>
    <rPh sb="5" eb="7">
      <t>ネンカン</t>
    </rPh>
    <rPh sb="13" eb="15">
      <t>サンショウ</t>
    </rPh>
    <phoneticPr fontId="1"/>
  </si>
  <si>
    <t>剰余金処分（案）</t>
    <rPh sb="0" eb="3">
      <t>ジョウヨキン</t>
    </rPh>
    <rPh sb="3" eb="5">
      <t>ショブン</t>
    </rPh>
    <rPh sb="6" eb="7">
      <t>アン</t>
    </rPh>
    <phoneticPr fontId="1"/>
  </si>
  <si>
    <t>※剰余金</t>
    <rPh sb="1" eb="4">
      <t>ジョウヨキン</t>
    </rPh>
    <phoneticPr fontId="1"/>
  </si>
  <si>
    <t>(返金明細参照)</t>
    <rPh sb="1" eb="3">
      <t>ヘンキン</t>
    </rPh>
    <rPh sb="3" eb="5">
      <t>メイサイ</t>
    </rPh>
    <rPh sb="5" eb="7">
      <t>サンショウ</t>
    </rPh>
    <phoneticPr fontId="1"/>
  </si>
  <si>
    <t>この</t>
    <phoneticPr fontId="1"/>
  </si>
  <si>
    <t>名で配分する</t>
    <rPh sb="0" eb="1">
      <t>メイ</t>
    </rPh>
    <rPh sb="2" eb="4">
      <t>ハイブン</t>
    </rPh>
    <phoneticPr fontId="1"/>
  </si>
  <si>
    <t>÷</t>
    <phoneticPr fontId="1"/>
  </si>
  <si>
    <t>―</t>
    <phoneticPr fontId="1"/>
  </si>
  <si>
    <t>＝</t>
    <phoneticPr fontId="1"/>
  </si>
  <si>
    <t>（切り捨て）</t>
    <rPh sb="1" eb="2">
      <t>キ</t>
    </rPh>
    <rPh sb="3" eb="4">
      <t>ス</t>
    </rPh>
    <phoneticPr fontId="1"/>
  </si>
  <si>
    <t>×</t>
    <phoneticPr fontId="1"/>
  </si>
  <si>
    <t>残金</t>
    <rPh sb="0" eb="2">
      <t>ザンキン</t>
    </rPh>
    <phoneticPr fontId="1"/>
  </si>
  <si>
    <t>を</t>
    <phoneticPr fontId="1"/>
  </si>
  <si>
    <t>名の返金額に加算する</t>
    <rPh sb="0" eb="1">
      <t>メイ</t>
    </rPh>
    <rPh sb="2" eb="4">
      <t>ヘンキン</t>
    </rPh>
    <rPh sb="4" eb="5">
      <t>ガク</t>
    </rPh>
    <rPh sb="6" eb="8">
      <t>カサン</t>
    </rPh>
    <phoneticPr fontId="1"/>
  </si>
  <si>
    <t>※期首会員返金額</t>
    <rPh sb="1" eb="3">
      <t>キシュ</t>
    </rPh>
    <rPh sb="3" eb="5">
      <t>カイイン</t>
    </rPh>
    <rPh sb="5" eb="7">
      <t>ヘンキン</t>
    </rPh>
    <rPh sb="7" eb="8">
      <t>ガク</t>
    </rPh>
    <phoneticPr fontId="1"/>
  </si>
  <si>
    <t>※サルビア基金へ寄付</t>
    <rPh sb="5" eb="7">
      <t>キキン</t>
    </rPh>
    <rPh sb="8" eb="10">
      <t>キフ</t>
    </rPh>
    <phoneticPr fontId="1"/>
  </si>
  <si>
    <t>『年間登録料一括預かり金制度』　収支決算（案）並びに剰余金処分（案）　一括預かり金収支計算書</t>
    <rPh sb="35" eb="37">
      <t>イッカツ</t>
    </rPh>
    <rPh sb="37" eb="38">
      <t>アズ</t>
    </rPh>
    <rPh sb="40" eb="41">
      <t>キン</t>
    </rPh>
    <rPh sb="41" eb="43">
      <t>シュウシ</t>
    </rPh>
    <rPh sb="43" eb="46">
      <t>ケイサンショ</t>
    </rPh>
    <phoneticPr fontId="7"/>
  </si>
  <si>
    <t>項目</t>
    <rPh sb="0" eb="2">
      <t>コウモク</t>
    </rPh>
    <phoneticPr fontId="7"/>
  </si>
  <si>
    <t>予算(円)</t>
    <rPh sb="0" eb="2">
      <t>ヨサン</t>
    </rPh>
    <rPh sb="3" eb="4">
      <t>エン</t>
    </rPh>
    <phoneticPr fontId="7"/>
  </si>
  <si>
    <t>会員数</t>
    <rPh sb="0" eb="3">
      <t>カイインスウ</t>
    </rPh>
    <phoneticPr fontId="7"/>
  </si>
  <si>
    <t>支出</t>
    <rPh sb="0" eb="2">
      <t>シシュツ</t>
    </rPh>
    <phoneticPr fontId="9"/>
  </si>
  <si>
    <t>収入</t>
    <rPh sb="0" eb="2">
      <t>シュウニュウ</t>
    </rPh>
    <phoneticPr fontId="9"/>
  </si>
  <si>
    <t>残高</t>
    <rPh sb="0" eb="2">
      <t>ザンダカ</t>
    </rPh>
    <phoneticPr fontId="7"/>
  </si>
  <si>
    <t>備考</t>
    <rPh sb="0" eb="2">
      <t>ビコウ</t>
    </rPh>
    <phoneticPr fontId="9"/>
  </si>
  <si>
    <t>単価(円)</t>
    <rPh sb="0" eb="2">
      <t>タンカ</t>
    </rPh>
    <rPh sb="3" eb="4">
      <t>エン</t>
    </rPh>
    <phoneticPr fontId="7"/>
  </si>
  <si>
    <t>人数</t>
    <rPh sb="0" eb="2">
      <t>ニンズウ</t>
    </rPh>
    <phoneticPr fontId="9"/>
  </si>
  <si>
    <t>計(円）</t>
    <rPh sb="0" eb="1">
      <t>ケイ</t>
    </rPh>
    <rPh sb="2" eb="3">
      <t>エン</t>
    </rPh>
    <phoneticPr fontId="7"/>
  </si>
  <si>
    <t>期首（前期）繰越金</t>
    <rPh sb="0" eb="2">
      <t>キシュ</t>
    </rPh>
    <rPh sb="3" eb="5">
      <t>ゼンキ</t>
    </rPh>
    <rPh sb="6" eb="8">
      <t>クリコシ</t>
    </rPh>
    <rPh sb="8" eb="9">
      <t>キン</t>
    </rPh>
    <phoneticPr fontId="7"/>
  </si>
  <si>
    <t>期首会員預かり金</t>
    <rPh sb="0" eb="2">
      <t>キシュ</t>
    </rPh>
    <rPh sb="2" eb="4">
      <t>カイイン</t>
    </rPh>
    <rPh sb="4" eb="5">
      <t>アズ</t>
    </rPh>
    <rPh sb="7" eb="8">
      <t>キン</t>
    </rPh>
    <phoneticPr fontId="7"/>
  </si>
  <si>
    <t>【新入会員預かり金計算式】</t>
    <rPh sb="1" eb="3">
      <t>シンニュウ</t>
    </rPh>
    <rPh sb="3" eb="5">
      <t>カイイン</t>
    </rPh>
    <rPh sb="5" eb="6">
      <t>アズカ</t>
    </rPh>
    <rPh sb="8" eb="9">
      <t>キン</t>
    </rPh>
    <rPh sb="9" eb="11">
      <t>ケイサン</t>
    </rPh>
    <rPh sb="11" eb="12">
      <t>シキ</t>
    </rPh>
    <phoneticPr fontId="9"/>
  </si>
  <si>
    <t>(</t>
    <phoneticPr fontId="9"/>
  </si>
  <si>
    <t>期首会員予算</t>
    <rPh sb="0" eb="2">
      <t>キシュ</t>
    </rPh>
    <rPh sb="2" eb="4">
      <t>カイイン</t>
    </rPh>
    <rPh sb="4" eb="6">
      <t>ヨサン</t>
    </rPh>
    <phoneticPr fontId="9"/>
  </si>
  <si>
    <t>　－</t>
    <phoneticPr fontId="9"/>
  </si>
  <si>
    <t>完了
事業予算</t>
    <rPh sb="0" eb="2">
      <t>カンリョウ</t>
    </rPh>
    <rPh sb="3" eb="5">
      <t>ジギョウ</t>
    </rPh>
    <rPh sb="5" eb="7">
      <t>ヨサン</t>
    </rPh>
    <phoneticPr fontId="9"/>
  </si>
  <si>
    <t xml:space="preserve"> ) ÷ (</t>
    <phoneticPr fontId="9"/>
  </si>
  <si>
    <t>当該月
会員数</t>
    <rPh sb="0" eb="2">
      <t>トウガイ</t>
    </rPh>
    <rPh sb="2" eb="3">
      <t>ツキ</t>
    </rPh>
    <rPh sb="4" eb="6">
      <t>カイイン</t>
    </rPh>
    <rPh sb="6" eb="7">
      <t>スウ</t>
    </rPh>
    <phoneticPr fontId="9"/>
  </si>
  <si>
    <t>　)</t>
    <phoneticPr fontId="9"/>
  </si>
  <si>
    <t>＝</t>
    <phoneticPr fontId="9"/>
  </si>
  <si>
    <t>期首
繰越金</t>
    <rPh sb="0" eb="2">
      <t>キシュ</t>
    </rPh>
    <rPh sb="3" eb="5">
      <t>クリコシ</t>
    </rPh>
    <rPh sb="5" eb="6">
      <t>キン</t>
    </rPh>
    <phoneticPr fontId="9"/>
  </si>
  <si>
    <t>+</t>
    <phoneticPr fontId="9"/>
  </si>
  <si>
    <t>期首会員
預かり金</t>
    <rPh sb="0" eb="2">
      <t>キシュ</t>
    </rPh>
    <rPh sb="2" eb="4">
      <t>カイイン</t>
    </rPh>
    <rPh sb="5" eb="6">
      <t>アズ</t>
    </rPh>
    <rPh sb="8" eb="9">
      <t>キン</t>
    </rPh>
    <phoneticPr fontId="9"/>
  </si>
  <si>
    <t>) －</t>
    <phoneticPr fontId="9"/>
  </si>
  <si>
    <t>完了事業
予算</t>
    <rPh sb="0" eb="2">
      <t>カンリョウ</t>
    </rPh>
    <rPh sb="2" eb="4">
      <t>ジギョウ</t>
    </rPh>
    <rPh sb="5" eb="7">
      <t>ヨサン</t>
    </rPh>
    <phoneticPr fontId="9"/>
  </si>
  <si>
    <t>)} ÷ (</t>
    <phoneticPr fontId="9"/>
  </si>
  <si>
    <t>期首会員数
（途中退会者）</t>
    <rPh sb="0" eb="2">
      <t>キシュ</t>
    </rPh>
    <rPh sb="2" eb="5">
      <t>カイインスウ</t>
    </rPh>
    <rPh sb="7" eb="9">
      <t>トチュウ</t>
    </rPh>
    <rPh sb="9" eb="12">
      <t>タイカイシャ</t>
    </rPh>
    <phoneticPr fontId="9"/>
  </si>
  <si>
    <t>中途
加入済
会員数</t>
    <rPh sb="0" eb="2">
      <t>チュウト</t>
    </rPh>
    <rPh sb="3" eb="5">
      <t>カニュウ</t>
    </rPh>
    <rPh sb="5" eb="6">
      <t>ズ</t>
    </rPh>
    <rPh sb="7" eb="10">
      <t>カイインスウ</t>
    </rPh>
    <phoneticPr fontId="9"/>
  </si>
  <si>
    <t>当該月
新入
会員数</t>
    <rPh sb="0" eb="2">
      <t>トウガイ</t>
    </rPh>
    <rPh sb="2" eb="3">
      <t>ヅキ</t>
    </rPh>
    <rPh sb="4" eb="6">
      <t>シンニュウ</t>
    </rPh>
    <rPh sb="7" eb="10">
      <t>カイインスウ</t>
    </rPh>
    <phoneticPr fontId="9"/>
  </si>
  <si>
    <t>）</t>
    <phoneticPr fontId="9"/>
  </si>
  <si>
    <t>※</t>
    <phoneticPr fontId="9"/>
  </si>
  <si>
    <t>参加登録締切日後に承認された新入会員からは当該事業の登録料は徴収しません</t>
    <rPh sb="0" eb="2">
      <t>サンカ</t>
    </rPh>
    <rPh sb="2" eb="4">
      <t>トウロク</t>
    </rPh>
    <rPh sb="4" eb="7">
      <t>シメキリビ</t>
    </rPh>
    <rPh sb="7" eb="8">
      <t>ゴ</t>
    </rPh>
    <rPh sb="9" eb="11">
      <t>ショウニン</t>
    </rPh>
    <rPh sb="14" eb="16">
      <t>シンニュウ</t>
    </rPh>
    <rPh sb="16" eb="18">
      <t>カイイン</t>
    </rPh>
    <rPh sb="21" eb="23">
      <t>トウガイ</t>
    </rPh>
    <rPh sb="23" eb="25">
      <t>ジギョウ</t>
    </rPh>
    <rPh sb="26" eb="28">
      <t>トウロク</t>
    </rPh>
    <rPh sb="28" eb="29">
      <t>リョウ</t>
    </rPh>
    <rPh sb="30" eb="32">
      <t>チョウシュウ</t>
    </rPh>
    <phoneticPr fontId="9"/>
  </si>
  <si>
    <t>ただし、承認前に登録が締め切られ、承認後同月に実施される事業への参加を希望する新入会員は一括預かり金とは別に登録料と振込手数料を実費負担していただきます</t>
    <rPh sb="4" eb="7">
      <t>ショウニンマエ</t>
    </rPh>
    <rPh sb="8" eb="10">
      <t>トウロク</t>
    </rPh>
    <rPh sb="11" eb="12">
      <t>シ</t>
    </rPh>
    <rPh sb="13" eb="14">
      <t>キ</t>
    </rPh>
    <rPh sb="17" eb="19">
      <t>ショウニン</t>
    </rPh>
    <rPh sb="19" eb="20">
      <t>ゴ</t>
    </rPh>
    <rPh sb="20" eb="22">
      <t>ドウゲツ</t>
    </rPh>
    <rPh sb="23" eb="25">
      <t>ジッシ</t>
    </rPh>
    <rPh sb="28" eb="30">
      <t>ジギョウ</t>
    </rPh>
    <rPh sb="32" eb="34">
      <t>サンカ</t>
    </rPh>
    <rPh sb="35" eb="37">
      <t>キボウ</t>
    </rPh>
    <rPh sb="39" eb="41">
      <t>シンニュウ</t>
    </rPh>
    <rPh sb="41" eb="43">
      <t>カイイン</t>
    </rPh>
    <rPh sb="44" eb="46">
      <t>イッカツ</t>
    </rPh>
    <rPh sb="46" eb="47">
      <t>アズ</t>
    </rPh>
    <rPh sb="49" eb="50">
      <t>キン</t>
    </rPh>
    <rPh sb="52" eb="53">
      <t>ベツ</t>
    </rPh>
    <rPh sb="54" eb="56">
      <t>トウロク</t>
    </rPh>
    <rPh sb="56" eb="57">
      <t>リョウ</t>
    </rPh>
    <rPh sb="58" eb="60">
      <t>フリコミ</t>
    </rPh>
    <rPh sb="60" eb="63">
      <t>テスウリョウ</t>
    </rPh>
    <rPh sb="64" eb="66">
      <t>ジッピ</t>
    </rPh>
    <rPh sb="66" eb="68">
      <t>フタン</t>
    </rPh>
    <phoneticPr fontId="9"/>
  </si>
  <si>
    <t>期首会員予算＝期首繰越金＋期首会員預かり金</t>
    <rPh sb="0" eb="2">
      <t>キシュ</t>
    </rPh>
    <rPh sb="2" eb="4">
      <t>カイイン</t>
    </rPh>
    <rPh sb="4" eb="6">
      <t>ヨサン</t>
    </rPh>
    <rPh sb="7" eb="9">
      <t>キシュ</t>
    </rPh>
    <rPh sb="9" eb="11">
      <t>クリコシ</t>
    </rPh>
    <rPh sb="11" eb="12">
      <t>キン</t>
    </rPh>
    <rPh sb="13" eb="15">
      <t>キシュ</t>
    </rPh>
    <rPh sb="15" eb="17">
      <t>カイイン</t>
    </rPh>
    <rPh sb="17" eb="18">
      <t>アズ</t>
    </rPh>
    <rPh sb="20" eb="21">
      <t>キン</t>
    </rPh>
    <phoneticPr fontId="9"/>
  </si>
  <si>
    <t>完了事業予算＝登録締切日が新入会員承認日（理事会で承認）以前の事業予算＋振込手数料予算</t>
    <rPh sb="0" eb="2">
      <t>カンリョウ</t>
    </rPh>
    <rPh sb="2" eb="4">
      <t>ジギョウ</t>
    </rPh>
    <rPh sb="4" eb="6">
      <t>ヨサン</t>
    </rPh>
    <rPh sb="7" eb="9">
      <t>トウロク</t>
    </rPh>
    <rPh sb="9" eb="12">
      <t>シメキリビ</t>
    </rPh>
    <rPh sb="13" eb="15">
      <t>シンニュウ</t>
    </rPh>
    <rPh sb="15" eb="17">
      <t>カイイン</t>
    </rPh>
    <rPh sb="17" eb="19">
      <t>ショウニン</t>
    </rPh>
    <rPh sb="19" eb="20">
      <t>ビ</t>
    </rPh>
    <rPh sb="21" eb="24">
      <t>リジカイ</t>
    </rPh>
    <rPh sb="25" eb="27">
      <t>ショウニン</t>
    </rPh>
    <rPh sb="28" eb="30">
      <t>イゼン</t>
    </rPh>
    <rPh sb="31" eb="33">
      <t>ジギョウ</t>
    </rPh>
    <rPh sb="33" eb="35">
      <t>ヨサン</t>
    </rPh>
    <rPh sb="36" eb="38">
      <t>フリコミ</t>
    </rPh>
    <rPh sb="38" eb="41">
      <t>テスウリョウ</t>
    </rPh>
    <rPh sb="41" eb="43">
      <t>ヨサン</t>
    </rPh>
    <phoneticPr fontId="9"/>
  </si>
  <si>
    <t>当該月会員数＝期首会員数＋当該月新入会員数</t>
    <rPh sb="0" eb="2">
      <t>トウガイ</t>
    </rPh>
    <rPh sb="2" eb="3">
      <t>ヅキ</t>
    </rPh>
    <rPh sb="3" eb="6">
      <t>カイインスウ</t>
    </rPh>
    <rPh sb="7" eb="9">
      <t>キシュ</t>
    </rPh>
    <rPh sb="9" eb="11">
      <t>カイイン</t>
    </rPh>
    <rPh sb="11" eb="12">
      <t>スウ</t>
    </rPh>
    <rPh sb="13" eb="15">
      <t>トウガイ</t>
    </rPh>
    <rPh sb="15" eb="16">
      <t>ゲツ</t>
    </rPh>
    <rPh sb="16" eb="18">
      <t>シンニュウ</t>
    </rPh>
    <rPh sb="18" eb="20">
      <t>カイイン</t>
    </rPh>
    <rPh sb="20" eb="21">
      <t>スウ</t>
    </rPh>
    <phoneticPr fontId="9"/>
  </si>
  <si>
    <t>【新入会員預かり金】</t>
    <rPh sb="1" eb="3">
      <t>シンニュウ</t>
    </rPh>
    <rPh sb="3" eb="5">
      <t>カイイン</t>
    </rPh>
    <rPh sb="5" eb="6">
      <t>アズ</t>
    </rPh>
    <rPh sb="8" eb="9">
      <t>キン</t>
    </rPh>
    <phoneticPr fontId="9"/>
  </si>
  <si>
    <t>新入会員
承認月</t>
    <rPh sb="0" eb="2">
      <t>シンニュウ</t>
    </rPh>
    <rPh sb="2" eb="4">
      <t>カイイン</t>
    </rPh>
    <rPh sb="5" eb="7">
      <t>ショウニン</t>
    </rPh>
    <rPh sb="7" eb="8">
      <t>ツキ</t>
    </rPh>
    <phoneticPr fontId="9"/>
  </si>
  <si>
    <t>新入会員
預かり金</t>
    <rPh sb="0" eb="2">
      <t>シンニュウ</t>
    </rPh>
    <rPh sb="2" eb="4">
      <t>カイイン</t>
    </rPh>
    <rPh sb="5" eb="6">
      <t>アズ</t>
    </rPh>
    <rPh sb="8" eb="9">
      <t>キン</t>
    </rPh>
    <phoneticPr fontId="9"/>
  </si>
  <si>
    <t>解約利息</t>
    <rPh sb="0" eb="2">
      <t>カイヤク</t>
    </rPh>
    <rPh sb="2" eb="4">
      <t>リソク</t>
    </rPh>
    <phoneticPr fontId="1"/>
  </si>
  <si>
    <t>単価</t>
    <rPh sb="0" eb="2">
      <t>タンカ</t>
    </rPh>
    <phoneticPr fontId="1"/>
  </si>
  <si>
    <t>合　計　：</t>
    <rPh sb="0" eb="1">
      <t>ア</t>
    </rPh>
    <rPh sb="2" eb="3">
      <t>ケイ</t>
    </rPh>
    <phoneticPr fontId="1"/>
  </si>
  <si>
    <t>予算</t>
    <rPh sb="0" eb="2">
      <t>ヨサン</t>
    </rPh>
    <phoneticPr fontId="1"/>
  </si>
  <si>
    <t>実績</t>
    <rPh sb="0" eb="2">
      <t>ジッセキ</t>
    </rPh>
    <phoneticPr fontId="1"/>
  </si>
  <si>
    <t>返金額①</t>
    <rPh sb="0" eb="2">
      <t>ヘンキン</t>
    </rPh>
    <rPh sb="2" eb="3">
      <t>ガク</t>
    </rPh>
    <phoneticPr fontId="1"/>
  </si>
  <si>
    <t>※新入会員返金額　　　</t>
    <rPh sb="1" eb="3">
      <t>シンニュウ</t>
    </rPh>
    <rPh sb="3" eb="5">
      <t>カイイン</t>
    </rPh>
    <rPh sb="5" eb="7">
      <t>ヘンキン</t>
    </rPh>
    <rPh sb="7" eb="8">
      <t>ガク</t>
    </rPh>
    <phoneticPr fontId="1"/>
  </si>
  <si>
    <t>返金明細参照</t>
  </si>
  <si>
    <t>実施月</t>
    <rPh sb="0" eb="2">
      <t>ジッシ</t>
    </rPh>
    <rPh sb="2" eb="3">
      <t>ツキ</t>
    </rPh>
    <phoneticPr fontId="1"/>
  </si>
  <si>
    <t>サマーコンファレンス（横浜）</t>
    <rPh sb="11" eb="13">
      <t>ヨコハマ</t>
    </rPh>
    <phoneticPr fontId="25"/>
  </si>
  <si>
    <t>を退会者を除いた期首会員と新入会員</t>
    <rPh sb="1" eb="4">
      <t>タイカイシャ</t>
    </rPh>
    <rPh sb="5" eb="6">
      <t>ノゾ</t>
    </rPh>
    <rPh sb="8" eb="10">
      <t>キシュ</t>
    </rPh>
    <rPh sb="10" eb="12">
      <t>カイイン</t>
    </rPh>
    <rPh sb="13" eb="15">
      <t>シンニュウ</t>
    </rPh>
    <rPh sb="15" eb="17">
      <t>カイイン</t>
    </rPh>
    <phoneticPr fontId="1"/>
  </si>
  <si>
    <t>剰余金処分後の返金明細</t>
    <rPh sb="5" eb="6">
      <t>ゴ</t>
    </rPh>
    <rPh sb="7" eb="9">
      <t>ヘンキン</t>
    </rPh>
    <rPh sb="9" eb="11">
      <t>メイサイ</t>
    </rPh>
    <phoneticPr fontId="1"/>
  </si>
  <si>
    <t>収入計</t>
    <rPh sb="0" eb="2">
      <t>シュウニュウ</t>
    </rPh>
    <rPh sb="2" eb="3">
      <t>ケイ</t>
    </rPh>
    <phoneticPr fontId="39"/>
  </si>
  <si>
    <t>支出計</t>
    <rPh sb="0" eb="2">
      <t>シシュツ</t>
    </rPh>
    <rPh sb="2" eb="3">
      <t>ケイ</t>
    </rPh>
    <phoneticPr fontId="39"/>
  </si>
  <si>
    <t>予算計</t>
    <rPh sb="0" eb="2">
      <t>ヨサン</t>
    </rPh>
    <rPh sb="2" eb="3">
      <t>ケイ</t>
    </rPh>
    <phoneticPr fontId="39"/>
  </si>
  <si>
    <t>振込手数料</t>
    <rPh sb="0" eb="5">
      <t>フリコミテスウリョウ</t>
    </rPh>
    <phoneticPr fontId="9"/>
  </si>
  <si>
    <t>収支日</t>
    <rPh sb="0" eb="2">
      <t>シュウシ</t>
    </rPh>
    <rPh sb="2" eb="3">
      <t>ビ</t>
    </rPh>
    <phoneticPr fontId="7"/>
  </si>
  <si>
    <t>7月</t>
    <rPh sb="1" eb="2">
      <t>ガツ</t>
    </rPh>
    <phoneticPr fontId="1"/>
  </si>
  <si>
    <t>9月</t>
    <rPh sb="1" eb="2">
      <t>ガツ</t>
    </rPh>
    <phoneticPr fontId="1"/>
  </si>
  <si>
    <t>7月度承認</t>
    <rPh sb="1" eb="2">
      <t>ガツ</t>
    </rPh>
    <rPh sb="2" eb="3">
      <t>ド</t>
    </rPh>
    <rPh sb="3" eb="5">
      <t>ショウニン</t>
    </rPh>
    <phoneticPr fontId="1"/>
  </si>
  <si>
    <t>9月度承認</t>
    <rPh sb="1" eb="2">
      <t>ガツ</t>
    </rPh>
    <rPh sb="2" eb="3">
      <t>ド</t>
    </rPh>
    <rPh sb="3" eb="5">
      <t>ショウニン</t>
    </rPh>
    <phoneticPr fontId="1"/>
  </si>
  <si>
    <t>口座開設金1,000除く</t>
    <rPh sb="0" eb="5">
      <t>コウザカイセツキン</t>
    </rPh>
    <rPh sb="10" eb="11">
      <t>ノゾ</t>
    </rPh>
    <phoneticPr fontId="1"/>
  </si>
  <si>
    <t>担　当　　渉外委員会</t>
    <rPh sb="0" eb="1">
      <t>タン</t>
    </rPh>
    <rPh sb="2" eb="3">
      <t>トウ</t>
    </rPh>
    <rPh sb="5" eb="7">
      <t>ショウガイ</t>
    </rPh>
    <rPh sb="7" eb="10">
      <t>イインカイ</t>
    </rPh>
    <phoneticPr fontId="1"/>
  </si>
  <si>
    <t>5月</t>
    <rPh sb="1" eb="2">
      <t>ガツ</t>
    </rPh>
    <phoneticPr fontId="1"/>
  </si>
  <si>
    <t>10月</t>
    <rPh sb="2" eb="3">
      <t>ガツ</t>
    </rPh>
    <phoneticPr fontId="1"/>
  </si>
  <si>
    <t>11月</t>
    <rPh sb="2" eb="3">
      <t>ガツ</t>
    </rPh>
    <phoneticPr fontId="1"/>
  </si>
  <si>
    <t>追加徴収</t>
    <rPh sb="0" eb="2">
      <t>ツイカ</t>
    </rPh>
    <rPh sb="2" eb="4">
      <t>チョウシュウ</t>
    </rPh>
    <phoneticPr fontId="1"/>
  </si>
  <si>
    <t>振込手数料</t>
    <rPh sb="0" eb="2">
      <t>フリコ</t>
    </rPh>
    <rPh sb="2" eb="5">
      <t>テスウリョウ</t>
    </rPh>
    <phoneticPr fontId="39"/>
  </si>
  <si>
    <t>4月度承認</t>
    <rPh sb="1" eb="2">
      <t>ガツ</t>
    </rPh>
    <rPh sb="2" eb="3">
      <t>ド</t>
    </rPh>
    <rPh sb="3" eb="5">
      <t>ショウニン</t>
    </rPh>
    <phoneticPr fontId="1"/>
  </si>
  <si>
    <t>4月</t>
    <rPh sb="1" eb="2">
      <t>ツキ</t>
    </rPh>
    <phoneticPr fontId="1"/>
  </si>
  <si>
    <t>実施年　　2025年度</t>
    <rPh sb="0" eb="2">
      <t>ジッシ</t>
    </rPh>
    <rPh sb="2" eb="3">
      <t>ネン</t>
    </rPh>
    <phoneticPr fontId="1"/>
  </si>
  <si>
    <t>　35名、52,000円　</t>
    <rPh sb="3" eb="4">
      <t>メイ</t>
    </rPh>
    <rPh sb="11" eb="12">
      <t>エン</t>
    </rPh>
    <phoneticPr fontId="1"/>
  </si>
  <si>
    <t>5月度承認</t>
    <rPh sb="1" eb="2">
      <t>ガツ</t>
    </rPh>
    <rPh sb="2" eb="3">
      <t>ド</t>
    </rPh>
    <rPh sb="3" eb="5">
      <t>ショウニン</t>
    </rPh>
    <phoneticPr fontId="1"/>
  </si>
  <si>
    <t>期首会員35名</t>
    <rPh sb="0" eb="2">
      <t>キシュ</t>
    </rPh>
    <rPh sb="2" eb="4">
      <t>カイイン</t>
    </rPh>
    <rPh sb="6" eb="7">
      <t>メイ</t>
    </rPh>
    <phoneticPr fontId="1"/>
  </si>
  <si>
    <t>2名 54,000円(全国大会欠席者)5,000円東海コンファレンス欠席者</t>
    <rPh sb="1" eb="2">
      <t>メイ</t>
    </rPh>
    <rPh sb="9" eb="10">
      <t>エン</t>
    </rPh>
    <rPh sb="11" eb="15">
      <t>ゼンコクタイカイ</t>
    </rPh>
    <rPh sb="15" eb="18">
      <t>ケッセキシャ</t>
    </rPh>
    <rPh sb="24" eb="25">
      <t>エン</t>
    </rPh>
    <rPh sb="25" eb="27">
      <t>トウカイ</t>
    </rPh>
    <rPh sb="34" eb="37">
      <t>ケッセキシャ</t>
    </rPh>
    <phoneticPr fontId="1"/>
  </si>
  <si>
    <t>※返金方法：2026年2月末日までに、2025年度委員会の各委員長にメンバー分を手渡しで返金する</t>
    <rPh sb="1" eb="3">
      <t>ヘンキン</t>
    </rPh>
    <rPh sb="3" eb="5">
      <t>ホウホウネンガツマツジツキュウイインカイカクイインチョウイインカイブンテワタヘンキン</t>
    </rPh>
    <rPh sb="23" eb="25">
      <t>ネンド</t>
    </rPh>
    <phoneticPr fontId="1"/>
  </si>
  <si>
    <t>ASPAC（モンゴル）</t>
    <phoneticPr fontId="25"/>
  </si>
  <si>
    <t>全国大会（佐賀）</t>
    <rPh sb="0" eb="2">
      <t>ゼンコク</t>
    </rPh>
    <rPh sb="2" eb="4">
      <t>タイカイ</t>
    </rPh>
    <rPh sb="5" eb="7">
      <t>サガ</t>
    </rPh>
    <phoneticPr fontId="25"/>
  </si>
  <si>
    <t>世界会議（チュニジア）</t>
    <rPh sb="0" eb="2">
      <t>セカイ</t>
    </rPh>
    <rPh sb="2" eb="4">
      <t>カイギ</t>
    </rPh>
    <phoneticPr fontId="25"/>
  </si>
  <si>
    <t>東海コンファレンス（半田）</t>
    <rPh sb="0" eb="2">
      <t>トウカイ</t>
    </rPh>
    <rPh sb="10" eb="12">
      <t>ハンダ</t>
    </rPh>
    <phoneticPr fontId="25"/>
  </si>
  <si>
    <t>8月</t>
    <rPh sb="1" eb="2">
      <t>ガツ</t>
    </rPh>
    <phoneticPr fontId="1"/>
  </si>
  <si>
    <t>2025ASPAC モンゴル大会</t>
    <rPh sb="14" eb="16">
      <t>タイカイ</t>
    </rPh>
    <phoneticPr fontId="39"/>
  </si>
  <si>
    <t>5月承認新入会員預り金</t>
    <rPh sb="1" eb="2">
      <t>ガツ</t>
    </rPh>
    <rPh sb="2" eb="4">
      <t>ショウニン</t>
    </rPh>
    <rPh sb="4" eb="8">
      <t>シンニュウカイイン</t>
    </rPh>
    <rPh sb="8" eb="9">
      <t>アズカ</t>
    </rPh>
    <rPh sb="10" eb="11">
      <t>キン</t>
    </rPh>
    <phoneticPr fontId="1"/>
  </si>
  <si>
    <t>サマーコンファレンス2025</t>
    <phoneticPr fontId="9"/>
  </si>
  <si>
    <t>東海コンファレンス2025</t>
    <rPh sb="0" eb="2">
      <t>トウカイ</t>
    </rPh>
    <phoneticPr fontId="1"/>
  </si>
  <si>
    <t>振込手数料</t>
    <rPh sb="0" eb="5">
      <t>フリコミテスウリョウ</t>
    </rPh>
    <phoneticPr fontId="1"/>
  </si>
  <si>
    <t>決算利息</t>
    <rPh sb="0" eb="2">
      <t>ケッサン</t>
    </rPh>
    <rPh sb="2" eb="4">
      <t>リソク</t>
    </rPh>
    <phoneticPr fontId="1"/>
  </si>
  <si>
    <t>７月承認新入会員預り金</t>
    <rPh sb="1" eb="2">
      <t>ガツ</t>
    </rPh>
    <rPh sb="2" eb="4">
      <t>ショウニン</t>
    </rPh>
    <rPh sb="4" eb="8">
      <t>シンニュウカイイン</t>
    </rPh>
    <rPh sb="8" eb="11">
      <t>アズ</t>
    </rPh>
    <phoneticPr fontId="1"/>
  </si>
  <si>
    <t>東海コンファレンスキャンセル料追加徴収</t>
    <rPh sb="0" eb="2">
      <t>トウカイ</t>
    </rPh>
    <rPh sb="14" eb="15">
      <t>リョウ</t>
    </rPh>
    <rPh sb="15" eb="19">
      <t>ツイカチョウシュウ</t>
    </rPh>
    <phoneticPr fontId="1"/>
  </si>
  <si>
    <t>2025年 全国大会佐賀大会</t>
    <rPh sb="4" eb="5">
      <t>ネン</t>
    </rPh>
    <rPh sb="6" eb="10">
      <t>ゼンコクタイカイ</t>
    </rPh>
    <rPh sb="10" eb="12">
      <t>サガ</t>
    </rPh>
    <rPh sb="12" eb="14">
      <t>タイカイ</t>
    </rPh>
    <phoneticPr fontId="1"/>
  </si>
  <si>
    <t>2025年世界会議</t>
    <rPh sb="4" eb="5">
      <t>ネン</t>
    </rPh>
    <rPh sb="5" eb="9">
      <t>セカイカイ</t>
    </rPh>
    <phoneticPr fontId="1"/>
  </si>
  <si>
    <t>9月承認新入会員預り金</t>
    <rPh sb="1" eb="2">
      <t>ガツ</t>
    </rPh>
    <rPh sb="2" eb="4">
      <t>ショウニ</t>
    </rPh>
    <rPh sb="4" eb="8">
      <t>シンニュウ</t>
    </rPh>
    <rPh sb="8" eb="9">
      <t>アズカ</t>
    </rPh>
    <rPh sb="10" eb="11">
      <t>キン</t>
    </rPh>
    <phoneticPr fontId="1"/>
  </si>
  <si>
    <t>9月承認新入会員預り金</t>
    <rPh sb="1" eb="2">
      <t>ガツ</t>
    </rPh>
    <rPh sb="2" eb="4">
      <t>ショウニン</t>
    </rPh>
    <rPh sb="4" eb="11">
      <t>シンニュウカイイ</t>
    </rPh>
    <phoneticPr fontId="1"/>
  </si>
  <si>
    <t>5月</t>
    <rPh sb="1" eb="2">
      <t>ツキ</t>
    </rPh>
    <phoneticPr fontId="1"/>
  </si>
  <si>
    <t>ASPACモンゴル大会キャンセル料追加徴収</t>
    <rPh sb="9" eb="11">
      <t>タイカイ</t>
    </rPh>
    <rPh sb="16" eb="17">
      <t>リョウ</t>
    </rPh>
    <rPh sb="17" eb="19">
      <t>ツイカ</t>
    </rPh>
    <rPh sb="19" eb="21">
      <t>チョウシュウ</t>
    </rPh>
    <phoneticPr fontId="1"/>
  </si>
  <si>
    <t>期首会員預かり金</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</si>
</sst>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quot;¥&quot;#,##0.0000;&quot;¥&quot;\-#,##0.0000"/>
    <numFmt numFmtId="177" formatCode="#,##0;&quot;△ &quot;#,##0"/>
    <numFmt numFmtId="178" formatCode="#,##0_ ;[Red]\-#,##0\ "/>
    <numFmt numFmtId="179" formatCode="#,##0&quot;名 &quot;;[Red]\-#,##0"/>
    <numFmt numFmtId="180" formatCode="0&quot;月&quot;"/>
    <numFmt numFmtId="181" formatCode="#,##0_ "/>
    <numFmt numFmtId="182" formatCode="#,##0;\-#,##0;&quot;-&quot;"/>
    <numFmt numFmtId="183" formatCode="mm&quot;月&quot;dd&quot;日&quot;"/>
  </numFmts>
  <fonts count="42" x14ac:knownFonts="1">
    <font>
      <sz val="11"/>
      <color theme="1"/>
      <name val="ＭＳ Ｐゴシック"/>
      <family val="2"/>
      <charset val="128"/>
      <scheme val="minor"/>
    </font>
    <font>
      <sz val="6"/>
      <name val="ＭＳ Ｐゴシック"/>
      <family val="2"/>
      <charset val="128"/>
      <scheme val="minor"/>
    </font>
    <font>
      <sz val="9"/>
      <color theme="1"/>
      <name val="ＭＳ 明朝"/>
      <family val="1"/>
      <charset val="128"/>
    </font>
    <font>
      <sz val="12"/>
      <color theme="1"/>
      <name val="ＭＳ 明朝"/>
      <family val="1"/>
      <charset val="128"/>
    </font>
    <font>
      <u/>
      <sz val="12"/>
      <color theme="1"/>
      <name val="ＭＳ 明朝"/>
      <family val="1"/>
      <charset val="128"/>
    </font>
    <font>
      <sz val="11"/>
      <name val="ＭＳ ゴシック"/>
      <family val="3"/>
      <charset val="128"/>
    </font>
    <font>
      <sz val="11"/>
      <color theme="1"/>
      <name val="ＭＳ 明朝"/>
      <family val="1"/>
      <charset val="128"/>
    </font>
    <font>
      <sz val="6"/>
      <name val="ＭＳ ゴシック"/>
      <family val="3"/>
      <charset val="128"/>
    </font>
    <font>
      <sz val="11"/>
      <color indexed="8"/>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10"/>
      <color theme="1"/>
      <name val="ＭＳ 明朝"/>
      <family val="1"/>
      <charset val="128"/>
    </font>
    <font>
      <sz val="11"/>
      <color indexed="9"/>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0"/>
      <name val="ＭＳ Ｐゴシック"/>
      <family val="3"/>
      <charset val="128"/>
    </font>
    <font>
      <sz val="11"/>
      <color indexed="64"/>
      <name val="ＭＳ Ｐゴシック"/>
      <family val="3"/>
      <charset val="128"/>
    </font>
    <font>
      <sz val="11"/>
      <color indexed="0"/>
      <name val="ＭＳ 明朝"/>
      <family val="1"/>
      <charset val="128"/>
    </font>
    <font>
      <sz val="14"/>
      <name val="ＭＳ 明朝"/>
      <family val="1"/>
      <charset val="128"/>
    </font>
    <font>
      <sz val="11"/>
      <color indexed="17"/>
      <name val="ＭＳ Ｐゴシック"/>
      <family val="3"/>
      <charset val="128"/>
    </font>
    <font>
      <sz val="10"/>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9"/>
      <name val="ＭＳ 明朝"/>
      <family val="1"/>
      <charset val="128"/>
    </font>
    <font>
      <sz val="12"/>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s>
  <cellStyleXfs count="213">
    <xf numFmtId="0" fontId="0" fillId="0" borderId="0">
      <alignment vertical="center"/>
    </xf>
    <xf numFmtId="0" fontId="5" fillId="0" borderId="0">
      <alignment vertical="center"/>
    </xf>
    <xf numFmtId="38" fontId="8"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182" fontId="14" fillId="0" borderId="0" applyFill="0" applyBorder="0" applyAlignment="0"/>
    <xf numFmtId="0" fontId="15" fillId="0" borderId="33" applyNumberFormat="0" applyAlignment="0" applyProtection="0">
      <alignment horizontal="left" vertical="center"/>
    </xf>
    <xf numFmtId="0" fontId="15" fillId="0" borderId="34">
      <alignment horizontal="left" vertical="center"/>
    </xf>
    <xf numFmtId="0" fontId="16"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0" borderId="35" applyNumberFormat="0" applyAlignment="0" applyProtection="0">
      <alignment vertical="center"/>
    </xf>
    <xf numFmtId="0" fontId="18" fillId="20" borderId="35" applyNumberFormat="0" applyAlignment="0" applyProtection="0">
      <alignment vertical="center"/>
    </xf>
    <xf numFmtId="0" fontId="18" fillId="20" borderId="35" applyNumberFormat="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9" fontId="10" fillId="0" borderId="0" applyFont="0" applyFill="0" applyBorder="0" applyAlignment="0" applyProtection="0"/>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20" fillId="0" borderId="0" applyNumberFormat="0" applyFill="0" applyBorder="0" applyAlignment="0" applyProtection="0">
      <alignment vertical="top"/>
      <protection locked="0"/>
    </xf>
    <xf numFmtId="0" fontId="10" fillId="22" borderId="36" applyNumberFormat="0" applyFont="0" applyAlignment="0" applyProtection="0">
      <alignment vertical="center"/>
    </xf>
    <xf numFmtId="0" fontId="10" fillId="22" borderId="36" applyNumberFormat="0" applyFont="0" applyAlignment="0" applyProtection="0">
      <alignment vertical="center"/>
    </xf>
    <xf numFmtId="0" fontId="10" fillId="22" borderId="36" applyNumberFormat="0" applyFont="0" applyAlignment="0" applyProtection="0">
      <alignment vertical="center"/>
    </xf>
    <xf numFmtId="0" fontId="21" fillId="0" borderId="37" applyNumberFormat="0" applyFill="0" applyAlignment="0" applyProtection="0">
      <alignment vertical="center"/>
    </xf>
    <xf numFmtId="0" fontId="21" fillId="0" borderId="37" applyNumberFormat="0" applyFill="0" applyAlignment="0" applyProtection="0">
      <alignment vertical="center"/>
    </xf>
    <xf numFmtId="0" fontId="21" fillId="0" borderId="37" applyNumberFormat="0" applyFill="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3" fillId="23" borderId="38" applyNumberFormat="0" applyAlignment="0" applyProtection="0">
      <alignment vertical="center"/>
    </xf>
    <xf numFmtId="0" fontId="23" fillId="23" borderId="38" applyNumberFormat="0" applyAlignment="0" applyProtection="0">
      <alignment vertical="center"/>
    </xf>
    <xf numFmtId="0" fontId="23" fillId="23" borderId="38" applyNumberFormat="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10" fillId="0" borderId="0" applyFont="0" applyFill="0" applyBorder="0" applyAlignment="0" applyProtection="0"/>
    <xf numFmtId="38" fontId="8" fillId="0" borderId="0" applyFont="0" applyFill="0" applyBorder="0" applyAlignment="0" applyProtection="0"/>
    <xf numFmtId="38" fontId="11" fillId="0" borderId="0" applyFont="0" applyFill="0" applyBorder="0" applyAlignment="0" applyProtection="0">
      <alignment vertical="center"/>
    </xf>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xf numFmtId="38" fontId="10" fillId="0" borderId="0" applyFont="0" applyFill="0" applyBorder="0" applyAlignment="0" applyProtection="0">
      <alignment vertical="center"/>
    </xf>
    <xf numFmtId="38" fontId="11" fillId="0" borderId="0" applyFont="0" applyFill="0" applyBorder="0" applyAlignment="0" applyProtection="0">
      <alignment vertical="center"/>
    </xf>
    <xf numFmtId="0" fontId="25" fillId="0" borderId="39" applyNumberFormat="0" applyFill="0" applyAlignment="0" applyProtection="0">
      <alignment vertical="center"/>
    </xf>
    <xf numFmtId="0" fontId="25" fillId="0" borderId="39" applyNumberFormat="0" applyFill="0" applyAlignment="0" applyProtection="0">
      <alignment vertical="center"/>
    </xf>
    <xf numFmtId="0" fontId="25" fillId="0" borderId="39" applyNumberFormat="0" applyFill="0" applyAlignment="0" applyProtection="0">
      <alignment vertical="center"/>
    </xf>
    <xf numFmtId="0" fontId="26" fillId="0" borderId="40" applyNumberFormat="0" applyFill="0" applyAlignment="0" applyProtection="0">
      <alignment vertical="center"/>
    </xf>
    <xf numFmtId="0" fontId="26" fillId="0" borderId="40" applyNumberFormat="0" applyFill="0" applyAlignment="0" applyProtection="0">
      <alignment vertical="center"/>
    </xf>
    <xf numFmtId="0" fontId="26" fillId="0" borderId="40" applyNumberFormat="0" applyFill="0" applyAlignment="0" applyProtection="0">
      <alignment vertical="center"/>
    </xf>
    <xf numFmtId="0" fontId="27" fillId="0" borderId="41" applyNumberFormat="0" applyFill="0" applyAlignment="0" applyProtection="0">
      <alignment vertical="center"/>
    </xf>
    <xf numFmtId="0" fontId="27" fillId="0" borderId="41" applyNumberFormat="0" applyFill="0" applyAlignment="0" applyProtection="0">
      <alignment vertical="center"/>
    </xf>
    <xf numFmtId="0" fontId="27" fillId="0" borderId="41" applyNumberFormat="0" applyFill="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42" applyNumberFormat="0" applyFill="0" applyAlignment="0" applyProtection="0">
      <alignment vertical="center"/>
    </xf>
    <xf numFmtId="0" fontId="28" fillId="0" borderId="42" applyNumberFormat="0" applyFill="0" applyAlignment="0" applyProtection="0">
      <alignment vertical="center"/>
    </xf>
    <xf numFmtId="0" fontId="28" fillId="0" borderId="42" applyNumberFormat="0" applyFill="0" applyAlignment="0" applyProtection="0">
      <alignment vertical="center"/>
    </xf>
    <xf numFmtId="0" fontId="29" fillId="23" borderId="43" applyNumberFormat="0" applyAlignment="0" applyProtection="0">
      <alignment vertical="center"/>
    </xf>
    <xf numFmtId="0" fontId="29" fillId="23" borderId="43" applyNumberFormat="0" applyAlignment="0" applyProtection="0">
      <alignment vertical="center"/>
    </xf>
    <xf numFmtId="0" fontId="29" fillId="23" borderId="43" applyNumberFormat="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6" fontId="10" fillId="0" borderId="0" applyFont="0" applyFill="0" applyBorder="0" applyAlignment="0" applyProtection="0"/>
    <xf numFmtId="6" fontId="8" fillId="0" borderId="0" applyFont="0" applyFill="0" applyBorder="0" applyAlignment="0" applyProtection="0"/>
    <xf numFmtId="6" fontId="10" fillId="0" borderId="0" applyFont="0" applyFill="0" applyBorder="0" applyAlignment="0" applyProtection="0"/>
    <xf numFmtId="6" fontId="11" fillId="0" borderId="0" applyFont="0" applyFill="0" applyBorder="0" applyAlignment="0" applyProtection="0">
      <alignment vertical="center"/>
    </xf>
    <xf numFmtId="6" fontId="10" fillId="0" borderId="0" applyFont="0" applyFill="0" applyBorder="0" applyAlignment="0" applyProtection="0">
      <alignment vertical="center"/>
    </xf>
    <xf numFmtId="0" fontId="31" fillId="7" borderId="38" applyNumberFormat="0" applyAlignment="0" applyProtection="0">
      <alignment vertical="center"/>
    </xf>
    <xf numFmtId="0" fontId="31" fillId="7" borderId="38" applyNumberFormat="0" applyAlignment="0" applyProtection="0">
      <alignment vertical="center"/>
    </xf>
    <xf numFmtId="0" fontId="31" fillId="7" borderId="38" applyNumberFormat="0" applyAlignment="0" applyProtection="0">
      <alignment vertical="center"/>
    </xf>
    <xf numFmtId="0" fontId="10" fillId="0" borderId="0" applyFont="0">
      <alignment vertical="center"/>
    </xf>
    <xf numFmtId="0" fontId="10" fillId="0" borderId="0" applyFont="0">
      <alignment vertical="center"/>
    </xf>
    <xf numFmtId="0" fontId="10" fillId="0" borderId="0">
      <alignment vertical="center"/>
    </xf>
    <xf numFmtId="0" fontId="10" fillId="0" borderId="0">
      <alignment vertical="center"/>
    </xf>
    <xf numFmtId="0" fontId="10" fillId="0" borderId="0"/>
    <xf numFmtId="0" fontId="10" fillId="0" borderId="0"/>
    <xf numFmtId="0" fontId="32" fillId="0"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0" fillId="0" borderId="0"/>
    <xf numFmtId="0" fontId="8" fillId="0" borderId="0">
      <alignment vertical="center"/>
    </xf>
    <xf numFmtId="0" fontId="10" fillId="0" borderId="0"/>
    <xf numFmtId="0" fontId="10" fillId="0" borderId="0"/>
    <xf numFmtId="0" fontId="32" fillId="0" borderId="0" applyNumberFormat="0" applyBorder="0" applyAlignment="0" applyProtection="0">
      <alignment vertical="center"/>
    </xf>
    <xf numFmtId="0" fontId="10" fillId="0" borderId="0"/>
    <xf numFmtId="0" fontId="10" fillId="0" borderId="0"/>
    <xf numFmtId="0" fontId="33" fillId="0" borderId="0">
      <alignment vertical="center"/>
    </xf>
    <xf numFmtId="0" fontId="10" fillId="0" borderId="0"/>
    <xf numFmtId="0" fontId="10" fillId="0" borderId="0"/>
    <xf numFmtId="0" fontId="10" fillId="0" borderId="0"/>
    <xf numFmtId="0" fontId="8" fillId="0" borderId="0">
      <alignment vertical="center"/>
    </xf>
    <xf numFmtId="0" fontId="8" fillId="0" borderId="0">
      <alignment vertical="center"/>
    </xf>
    <xf numFmtId="0" fontId="8" fillId="0" borderId="0">
      <alignment vertical="center"/>
    </xf>
    <xf numFmtId="0" fontId="10" fillId="0" borderId="0"/>
    <xf numFmtId="0" fontId="8" fillId="0" borderId="0">
      <alignment vertical="center"/>
    </xf>
    <xf numFmtId="0" fontId="11" fillId="0" borderId="0">
      <alignment vertical="center"/>
    </xf>
    <xf numFmtId="0" fontId="34" fillId="0" borderId="0" applyNumberFormat="0" applyBorder="0" applyProtection="0">
      <alignment vertical="center"/>
    </xf>
    <xf numFmtId="0" fontId="11" fillId="0" borderId="0">
      <alignment vertical="center"/>
    </xf>
    <xf numFmtId="0" fontId="10" fillId="0" borderId="0"/>
    <xf numFmtId="0" fontId="10" fillId="0" borderId="0">
      <alignment vertical="top"/>
    </xf>
    <xf numFmtId="0" fontId="10" fillId="0" borderId="0">
      <alignment vertical="top"/>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0" fillId="0" borderId="0"/>
    <xf numFmtId="0" fontId="10" fillId="0" borderId="0"/>
    <xf numFmtId="0" fontId="32" fillId="0"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8"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5" fillId="0" borderId="0"/>
    <xf numFmtId="0" fontId="36" fillId="4" borderId="0" applyNumberFormat="0" applyBorder="0" applyAlignment="0" applyProtection="0">
      <alignment vertical="center"/>
    </xf>
    <xf numFmtId="0" fontId="36" fillId="4" borderId="0" applyNumberFormat="0" applyBorder="0" applyAlignment="0" applyProtection="0">
      <alignment vertical="center"/>
    </xf>
    <xf numFmtId="0" fontId="38" fillId="0" borderId="0">
      <alignment vertical="center"/>
    </xf>
    <xf numFmtId="38" fontId="8" fillId="0" borderId="0" applyFont="0" applyFill="0" applyBorder="0" applyAlignment="0" applyProtection="0">
      <alignment vertical="center"/>
    </xf>
    <xf numFmtId="0" fontId="38" fillId="0" borderId="0">
      <alignment vertical="center"/>
    </xf>
  </cellStyleXfs>
  <cellXfs count="215">
    <xf numFmtId="0" fontId="0" fillId="0" borderId="0" xfId="0">
      <alignment vertical="center"/>
    </xf>
    <xf numFmtId="0" fontId="3" fillId="0" borderId="0" xfId="0" applyFont="1">
      <alignment vertical="center"/>
    </xf>
    <xf numFmtId="3" fontId="3" fillId="0" borderId="0" xfId="0" applyNumberFormat="1" applyFont="1">
      <alignment vertical="center"/>
    </xf>
    <xf numFmtId="0" fontId="6" fillId="0" borderId="0" xfId="1" applyFont="1" applyAlignment="1">
      <alignment vertical="center" shrinkToFit="1"/>
    </xf>
    <xf numFmtId="0" fontId="6" fillId="0" borderId="15" xfId="1" applyFont="1" applyBorder="1" applyAlignment="1">
      <alignment horizontal="center" vertical="center"/>
    </xf>
    <xf numFmtId="0" fontId="6" fillId="0" borderId="16" xfId="1" applyFont="1" applyBorder="1" applyAlignment="1">
      <alignment horizontal="center" vertical="center"/>
    </xf>
    <xf numFmtId="177" fontId="6" fillId="0" borderId="17" xfId="1" applyNumberFormat="1" applyFont="1" applyBorder="1" applyAlignment="1">
      <alignment horizontal="center" vertical="center"/>
    </xf>
    <xf numFmtId="0" fontId="6" fillId="0" borderId="0" xfId="1" applyFont="1" applyAlignment="1">
      <alignment horizontal="center" vertical="center"/>
    </xf>
    <xf numFmtId="178" fontId="6" fillId="0" borderId="21" xfId="3" applyNumberFormat="1" applyFont="1" applyFill="1" applyBorder="1" applyAlignment="1">
      <alignment vertical="center"/>
    </xf>
    <xf numFmtId="178" fontId="6" fillId="0" borderId="23" xfId="3" applyNumberFormat="1" applyFont="1" applyFill="1" applyBorder="1" applyAlignment="1">
      <alignment vertical="center"/>
    </xf>
    <xf numFmtId="178" fontId="6" fillId="0" borderId="22" xfId="3" applyNumberFormat="1" applyFont="1" applyFill="1" applyBorder="1" applyAlignment="1">
      <alignment vertical="center"/>
    </xf>
    <xf numFmtId="178" fontId="6" fillId="0" borderId="28" xfId="3" applyNumberFormat="1" applyFont="1" applyFill="1" applyBorder="1" applyAlignment="1">
      <alignment vertical="center"/>
    </xf>
    <xf numFmtId="178" fontId="6" fillId="0" borderId="30" xfId="3" applyNumberFormat="1" applyFont="1" applyFill="1" applyBorder="1" applyAlignment="1">
      <alignment vertical="center"/>
    </xf>
    <xf numFmtId="178" fontId="6" fillId="0" borderId="29" xfId="3" applyNumberFormat="1" applyFont="1" applyFill="1" applyBorder="1" applyAlignment="1">
      <alignment vertical="center"/>
    </xf>
    <xf numFmtId="178" fontId="11" fillId="0" borderId="30" xfId="3" applyNumberFormat="1" applyFont="1" applyFill="1" applyBorder="1" applyAlignment="1">
      <alignment vertical="center"/>
    </xf>
    <xf numFmtId="178" fontId="11" fillId="0" borderId="29" xfId="3" applyNumberFormat="1" applyFont="1" applyFill="1" applyBorder="1" applyAlignment="1">
      <alignment vertical="center"/>
    </xf>
    <xf numFmtId="178" fontId="6" fillId="0" borderId="30" xfId="3" applyNumberFormat="1" applyFont="1" applyBorder="1" applyAlignment="1">
      <alignment vertical="center"/>
    </xf>
    <xf numFmtId="178" fontId="6" fillId="0" borderId="29" xfId="3" applyNumberFormat="1" applyFont="1" applyBorder="1" applyAlignment="1">
      <alignment vertical="center"/>
    </xf>
    <xf numFmtId="0" fontId="6" fillId="0" borderId="28" xfId="1" applyFont="1" applyBorder="1" applyAlignment="1">
      <alignment vertical="center" shrinkToFit="1"/>
    </xf>
    <xf numFmtId="179" fontId="6" fillId="0" borderId="0" xfId="3" applyNumberFormat="1" applyFont="1" applyAlignment="1">
      <alignment vertical="center"/>
    </xf>
    <xf numFmtId="177" fontId="6" fillId="0" borderId="0" xfId="3" applyNumberFormat="1" applyFont="1" applyAlignment="1">
      <alignment vertical="center"/>
    </xf>
    <xf numFmtId="0" fontId="12" fillId="0" borderId="0" xfId="1" applyFont="1" applyAlignment="1">
      <alignment horizontal="right" vertical="center"/>
    </xf>
    <xf numFmtId="0" fontId="12" fillId="0" borderId="0" xfId="1" applyFont="1" applyAlignment="1">
      <alignment horizontal="center" vertical="center"/>
    </xf>
    <xf numFmtId="0" fontId="12" fillId="0" borderId="0" xfId="1" applyFont="1" applyAlignment="1">
      <alignment horizontal="center" vertical="center" wrapText="1"/>
    </xf>
    <xf numFmtId="0" fontId="2" fillId="0" borderId="0" xfId="1" applyFont="1" applyAlignment="1">
      <alignment horizontal="center" vertical="center" wrapText="1"/>
    </xf>
    <xf numFmtId="179" fontId="12" fillId="0" borderId="0" xfId="3" applyNumberFormat="1" applyFont="1" applyBorder="1" applyAlignment="1">
      <alignment horizontal="right" vertical="center"/>
    </xf>
    <xf numFmtId="179" fontId="12" fillId="0" borderId="0" xfId="3" applyNumberFormat="1" applyFont="1" applyBorder="1" applyAlignment="1">
      <alignment vertical="center"/>
    </xf>
    <xf numFmtId="0" fontId="12" fillId="0" borderId="0" xfId="1" applyFont="1" applyAlignment="1">
      <alignment vertical="center" wrapText="1"/>
    </xf>
    <xf numFmtId="180" fontId="12" fillId="0" borderId="1" xfId="1" applyNumberFormat="1" applyFont="1" applyBorder="1" applyAlignment="1">
      <alignment horizontal="center" vertical="center"/>
    </xf>
    <xf numFmtId="181" fontId="6" fillId="0" borderId="0" xfId="1" applyNumberFormat="1" applyFont="1" applyAlignment="1">
      <alignment vertical="center" shrinkToFit="1"/>
    </xf>
    <xf numFmtId="0" fontId="12" fillId="0" borderId="1" xfId="1" applyFont="1" applyBorder="1" applyAlignment="1">
      <alignment horizontal="center" vertical="center"/>
    </xf>
    <xf numFmtId="181" fontId="12" fillId="0" borderId="1" xfId="1" applyNumberFormat="1" applyFont="1" applyBorder="1" applyAlignment="1">
      <alignment vertical="center" shrinkToFit="1"/>
    </xf>
    <xf numFmtId="0" fontId="12" fillId="0" borderId="4" xfId="1" applyFont="1" applyBorder="1" applyAlignment="1">
      <alignment horizontal="center" vertical="center"/>
    </xf>
    <xf numFmtId="0" fontId="6" fillId="0" borderId="0" xfId="1" applyFont="1">
      <alignment vertical="center"/>
    </xf>
    <xf numFmtId="178" fontId="6" fillId="0" borderId="28" xfId="1" applyNumberFormat="1" applyFont="1" applyBorder="1">
      <alignment vertical="center"/>
    </xf>
    <xf numFmtId="178" fontId="6" fillId="0" borderId="31" xfId="1" applyNumberFormat="1" applyFont="1" applyBorder="1">
      <alignment vertical="center"/>
    </xf>
    <xf numFmtId="0" fontId="12" fillId="0" borderId="1" xfId="1" applyFont="1" applyBorder="1" applyAlignment="1">
      <alignment horizontal="center" vertical="center" wrapText="1"/>
    </xf>
    <xf numFmtId="0" fontId="4" fillId="0" borderId="0" xfId="210" applyFont="1">
      <alignment vertical="center"/>
    </xf>
    <xf numFmtId="0" fontId="3" fillId="0" borderId="0" xfId="210" applyFont="1">
      <alignment vertical="center"/>
    </xf>
    <xf numFmtId="3" fontId="3" fillId="0" borderId="0" xfId="210" applyNumberFormat="1" applyFont="1">
      <alignment vertical="center"/>
    </xf>
    <xf numFmtId="3" fontId="3" fillId="0" borderId="1" xfId="210" applyNumberFormat="1" applyFont="1" applyBorder="1" applyAlignment="1">
      <alignment horizontal="center" vertical="center" shrinkToFit="1"/>
    </xf>
    <xf numFmtId="0" fontId="3" fillId="0" borderId="0" xfId="210" applyFont="1" applyAlignment="1">
      <alignment horizontal="center" vertical="center"/>
    </xf>
    <xf numFmtId="3" fontId="3" fillId="0" borderId="1" xfId="210" applyNumberFormat="1" applyFont="1" applyBorder="1">
      <alignment vertical="center"/>
    </xf>
    <xf numFmtId="3" fontId="3" fillId="0" borderId="5" xfId="210" applyNumberFormat="1" applyFont="1" applyBorder="1">
      <alignment vertical="center"/>
    </xf>
    <xf numFmtId="0" fontId="3" fillId="0" borderId="1" xfId="210" applyFont="1" applyBorder="1" applyAlignment="1">
      <alignment horizontal="center" vertical="center"/>
    </xf>
    <xf numFmtId="3" fontId="3" fillId="0" borderId="6" xfId="210" applyNumberFormat="1" applyFont="1" applyBorder="1">
      <alignment vertical="center"/>
    </xf>
    <xf numFmtId="177" fontId="6" fillId="0" borderId="0" xfId="1" applyNumberFormat="1" applyFont="1">
      <alignment vertical="center"/>
    </xf>
    <xf numFmtId="38" fontId="6" fillId="0" borderId="0" xfId="211" applyFont="1" applyAlignment="1">
      <alignment vertical="center"/>
    </xf>
    <xf numFmtId="0" fontId="12" fillId="0" borderId="0" xfId="1" applyFont="1">
      <alignment vertical="center"/>
    </xf>
    <xf numFmtId="177" fontId="12" fillId="0" borderId="0" xfId="1" applyNumberFormat="1" applyFont="1">
      <alignment vertical="center"/>
    </xf>
    <xf numFmtId="181" fontId="12" fillId="0" borderId="4" xfId="1" applyNumberFormat="1" applyFont="1" applyBorder="1">
      <alignment vertical="center"/>
    </xf>
    <xf numFmtId="0" fontId="12" fillId="0" borderId="0" xfId="4" applyFont="1" applyAlignment="1">
      <alignment horizontal="center" vertical="center" wrapText="1"/>
    </xf>
    <xf numFmtId="0" fontId="12" fillId="0" borderId="0" xfId="4" applyFont="1" applyAlignment="1">
      <alignment vertical="center" shrinkToFit="1"/>
    </xf>
    <xf numFmtId="0" fontId="12" fillId="0" borderId="0" xfId="4" applyFont="1" applyAlignment="1">
      <alignment vertical="center"/>
    </xf>
    <xf numFmtId="178" fontId="6" fillId="0" borderId="0" xfId="1" applyNumberFormat="1" applyFont="1">
      <alignment vertical="center"/>
    </xf>
    <xf numFmtId="56" fontId="6" fillId="0" borderId="0" xfId="1" applyNumberFormat="1" applyFont="1">
      <alignment vertical="center"/>
    </xf>
    <xf numFmtId="0" fontId="6" fillId="0" borderId="32" xfId="1" applyFont="1" applyBorder="1">
      <alignment vertical="center"/>
    </xf>
    <xf numFmtId="178" fontId="6" fillId="0" borderId="29" xfId="211" applyNumberFormat="1" applyFont="1" applyBorder="1" applyAlignment="1">
      <alignment vertical="center"/>
    </xf>
    <xf numFmtId="183" fontId="6" fillId="0" borderId="25" xfId="1" applyNumberFormat="1" applyFont="1" applyBorder="1" applyAlignment="1">
      <alignment horizontal="center" vertical="center"/>
    </xf>
    <xf numFmtId="0" fontId="6" fillId="0" borderId="28" xfId="1" applyFont="1" applyBorder="1">
      <alignment vertical="center"/>
    </xf>
    <xf numFmtId="178" fontId="6" fillId="0" borderId="29" xfId="211" applyNumberFormat="1" applyFont="1" applyFill="1" applyBorder="1" applyAlignment="1">
      <alignment vertical="center"/>
    </xf>
    <xf numFmtId="178" fontId="6" fillId="0" borderId="21" xfId="1" applyNumberFormat="1" applyFont="1" applyBorder="1">
      <alignment vertical="center"/>
    </xf>
    <xf numFmtId="178" fontId="6" fillId="0" borderId="24" xfId="1" applyNumberFormat="1" applyFont="1" applyBorder="1">
      <alignment vertical="center"/>
    </xf>
    <xf numFmtId="178" fontId="6" fillId="0" borderId="22" xfId="211" applyNumberFormat="1" applyFont="1" applyFill="1" applyBorder="1" applyAlignment="1">
      <alignment vertical="center"/>
    </xf>
    <xf numFmtId="183" fontId="6" fillId="0" borderId="18" xfId="1" applyNumberFormat="1" applyFont="1" applyBorder="1" applyAlignment="1">
      <alignment horizontal="center" vertical="center"/>
    </xf>
    <xf numFmtId="38" fontId="6" fillId="0" borderId="14" xfId="211" applyFont="1" applyBorder="1" applyAlignment="1">
      <alignment horizontal="center" vertical="center"/>
    </xf>
    <xf numFmtId="0" fontId="40" fillId="0" borderId="1" xfId="210" applyFont="1" applyBorder="1">
      <alignment vertical="center"/>
    </xf>
    <xf numFmtId="0" fontId="40" fillId="0" borderId="1" xfId="210" applyFont="1" applyBorder="1" applyAlignment="1">
      <alignment horizontal="center" vertical="center"/>
    </xf>
    <xf numFmtId="3" fontId="40" fillId="0" borderId="1" xfId="210" applyNumberFormat="1" applyFont="1" applyBorder="1" applyAlignment="1">
      <alignment horizontal="right" vertical="center"/>
    </xf>
    <xf numFmtId="0" fontId="40" fillId="0" borderId="1" xfId="210" applyFont="1" applyBorder="1" applyAlignment="1">
      <alignment horizontal="right" vertical="center"/>
    </xf>
    <xf numFmtId="3" fontId="40" fillId="0" borderId="1" xfId="210" applyNumberFormat="1" applyFont="1" applyBorder="1">
      <alignment vertical="center"/>
    </xf>
    <xf numFmtId="3" fontId="40" fillId="0" borderId="4" xfId="210" applyNumberFormat="1" applyFont="1" applyBorder="1">
      <alignment vertical="center"/>
    </xf>
    <xf numFmtId="3" fontId="40" fillId="0" borderId="45" xfId="210" applyNumberFormat="1" applyFont="1" applyBorder="1">
      <alignment vertical="center"/>
    </xf>
    <xf numFmtId="0" fontId="40" fillId="0" borderId="7" xfId="210" applyFont="1" applyBorder="1">
      <alignment vertical="center"/>
    </xf>
    <xf numFmtId="0" fontId="40" fillId="0" borderId="7" xfId="210" applyFont="1" applyBorder="1" applyAlignment="1">
      <alignment horizontal="center" vertical="center"/>
    </xf>
    <xf numFmtId="3" fontId="40" fillId="0" borderId="7" xfId="210" applyNumberFormat="1" applyFont="1" applyBorder="1">
      <alignment vertical="center"/>
    </xf>
    <xf numFmtId="3" fontId="40" fillId="0" borderId="8" xfId="210" applyNumberFormat="1" applyFont="1" applyBorder="1">
      <alignment vertical="center"/>
    </xf>
    <xf numFmtId="3" fontId="40" fillId="0" borderId="47" xfId="210" applyNumberFormat="1" applyFont="1" applyBorder="1">
      <alignment vertical="center"/>
    </xf>
    <xf numFmtId="0" fontId="40" fillId="0" borderId="44" xfId="210" applyFont="1" applyBorder="1" applyAlignment="1">
      <alignment horizontal="right" vertical="center"/>
    </xf>
    <xf numFmtId="0" fontId="40" fillId="0" borderId="44" xfId="210" applyFont="1" applyBorder="1" applyAlignment="1">
      <alignment horizontal="center" vertical="center"/>
    </xf>
    <xf numFmtId="3" fontId="40" fillId="0" borderId="44" xfId="210" applyNumberFormat="1" applyFont="1" applyBorder="1">
      <alignment vertical="center"/>
    </xf>
    <xf numFmtId="0" fontId="40" fillId="0" borderId="44" xfId="210" applyFont="1" applyBorder="1">
      <alignment vertical="center"/>
    </xf>
    <xf numFmtId="3" fontId="40" fillId="0" borderId="46" xfId="210" applyNumberFormat="1" applyFont="1" applyBorder="1">
      <alignment vertical="center"/>
    </xf>
    <xf numFmtId="3" fontId="40" fillId="0" borderId="48" xfId="210" applyNumberFormat="1" applyFont="1" applyBorder="1">
      <alignment vertical="center"/>
    </xf>
    <xf numFmtId="0" fontId="40" fillId="0" borderId="0" xfId="210" applyFont="1">
      <alignment vertical="center"/>
    </xf>
    <xf numFmtId="3" fontId="40" fillId="0" borderId="0" xfId="210" applyNumberFormat="1" applyFont="1">
      <alignment vertical="center"/>
    </xf>
    <xf numFmtId="3" fontId="40" fillId="0" borderId="1" xfId="210" applyNumberFormat="1" applyFont="1" applyBorder="1" applyAlignment="1">
      <alignment horizontal="center" vertical="center" shrinkToFit="1"/>
    </xf>
    <xf numFmtId="0" fontId="40" fillId="0" borderId="1" xfId="210" applyFont="1" applyBorder="1" applyAlignment="1">
      <alignment horizontal="center" vertical="center" shrinkToFit="1"/>
    </xf>
    <xf numFmtId="0" fontId="40" fillId="0" borderId="0" xfId="210" applyFont="1" applyAlignment="1">
      <alignment horizontal="center" vertical="center" shrinkToFit="1"/>
    </xf>
    <xf numFmtId="0" fontId="40" fillId="0" borderId="4" xfId="210" applyFont="1" applyBorder="1">
      <alignment vertical="center"/>
    </xf>
    <xf numFmtId="0" fontId="40" fillId="0" borderId="5" xfId="210" applyFont="1" applyBorder="1">
      <alignment vertical="center"/>
    </xf>
    <xf numFmtId="0" fontId="40" fillId="0" borderId="4" xfId="0" applyFont="1" applyBorder="1">
      <alignment vertical="center"/>
    </xf>
    <xf numFmtId="0" fontId="40" fillId="0" borderId="5" xfId="0" applyFont="1" applyBorder="1">
      <alignment vertical="center"/>
    </xf>
    <xf numFmtId="3" fontId="40" fillId="0" borderId="1" xfId="0" applyNumberFormat="1" applyFont="1" applyBorder="1">
      <alignment vertical="center"/>
    </xf>
    <xf numFmtId="0" fontId="40" fillId="0" borderId="1" xfId="0" applyFont="1" applyBorder="1">
      <alignment vertical="center"/>
    </xf>
    <xf numFmtId="0" fontId="40" fillId="0" borderId="0" xfId="0" applyFont="1">
      <alignment vertical="center"/>
    </xf>
    <xf numFmtId="3" fontId="40" fillId="0" borderId="0" xfId="0" applyNumberFormat="1" applyFont="1">
      <alignment vertical="center"/>
    </xf>
    <xf numFmtId="3" fontId="40" fillId="0" borderId="1" xfId="0" applyNumberFormat="1" applyFont="1" applyBorder="1" applyAlignment="1">
      <alignment horizontal="center" vertical="center" shrinkToFit="1"/>
    </xf>
    <xf numFmtId="0" fontId="40" fillId="0" borderId="1" xfId="0" applyFont="1" applyBorder="1" applyAlignment="1">
      <alignment horizontal="center" vertical="center" shrinkToFit="1"/>
    </xf>
    <xf numFmtId="3" fontId="40" fillId="0" borderId="2" xfId="0" applyNumberFormat="1" applyFont="1" applyBorder="1" applyAlignment="1">
      <alignment vertical="center" shrinkToFit="1"/>
    </xf>
    <xf numFmtId="3" fontId="40" fillId="0" borderId="2" xfId="0" applyNumberFormat="1" applyFont="1" applyBorder="1">
      <alignment vertical="center"/>
    </xf>
    <xf numFmtId="0" fontId="40" fillId="0" borderId="0" xfId="0" applyFont="1" applyAlignment="1">
      <alignment horizontal="right" vertical="center"/>
    </xf>
    <xf numFmtId="0" fontId="41" fillId="0" borderId="0" xfId="0" applyFont="1" applyAlignment="1">
      <alignment horizontal="right" vertical="center"/>
    </xf>
    <xf numFmtId="5" fontId="41" fillId="0" borderId="0" xfId="0" applyNumberFormat="1" applyFont="1" applyAlignment="1">
      <alignment horizontal="center" vertical="center"/>
    </xf>
    <xf numFmtId="3" fontId="41" fillId="0" borderId="0" xfId="0" applyNumberFormat="1" applyFont="1" applyAlignment="1">
      <alignment horizontal="center" vertical="center"/>
    </xf>
    <xf numFmtId="0" fontId="41" fillId="0" borderId="0" xfId="0" applyFont="1" applyAlignment="1">
      <alignment horizontal="center" vertical="center"/>
    </xf>
    <xf numFmtId="0" fontId="41" fillId="0" borderId="0" xfId="0" applyFont="1">
      <alignment vertical="center"/>
    </xf>
    <xf numFmtId="3" fontId="41" fillId="0" borderId="0" xfId="0" applyNumberFormat="1" applyFont="1">
      <alignment vertical="center"/>
    </xf>
    <xf numFmtId="3" fontId="41" fillId="0" borderId="1" xfId="210" applyNumberFormat="1" applyFont="1" applyBorder="1">
      <alignment vertical="center"/>
    </xf>
    <xf numFmtId="183" fontId="6" fillId="0" borderId="0" xfId="1" applyNumberFormat="1" applyFont="1" applyAlignment="1">
      <alignment horizontal="center" vertical="center"/>
    </xf>
    <xf numFmtId="178" fontId="6" fillId="0" borderId="0" xfId="3" applyNumberFormat="1" applyFont="1" applyFill="1" applyBorder="1" applyAlignment="1">
      <alignment vertical="center"/>
    </xf>
    <xf numFmtId="178" fontId="6" fillId="0" borderId="0" xfId="211" applyNumberFormat="1" applyFont="1" applyBorder="1" applyAlignment="1">
      <alignment vertical="center"/>
    </xf>
    <xf numFmtId="178" fontId="6" fillId="0" borderId="0" xfId="3" applyNumberFormat="1" applyFont="1" applyBorder="1" applyAlignment="1">
      <alignment vertical="center"/>
    </xf>
    <xf numFmtId="178" fontId="11" fillId="0" borderId="0" xfId="3" applyNumberFormat="1" applyFont="1" applyFill="1" applyBorder="1" applyAlignment="1">
      <alignment vertical="center"/>
    </xf>
    <xf numFmtId="178" fontId="11" fillId="0" borderId="0" xfId="1" applyNumberFormat="1" applyFont="1">
      <alignment vertical="center"/>
    </xf>
    <xf numFmtId="0" fontId="6" fillId="0" borderId="50" xfId="1" applyFont="1" applyBorder="1">
      <alignment vertical="center"/>
    </xf>
    <xf numFmtId="183" fontId="6" fillId="0" borderId="28" xfId="1" applyNumberFormat="1" applyFont="1" applyBorder="1" applyAlignment="1">
      <alignment horizontal="center" vertical="center"/>
    </xf>
    <xf numFmtId="0" fontId="11" fillId="0" borderId="21" xfId="1" applyFont="1" applyBorder="1" applyAlignment="1">
      <alignment horizontal="center" vertical="center"/>
    </xf>
    <xf numFmtId="183" fontId="11" fillId="0" borderId="25" xfId="1" applyNumberFormat="1" applyFont="1" applyBorder="1" applyAlignment="1">
      <alignment horizontal="center" vertical="center"/>
    </xf>
    <xf numFmtId="178" fontId="11" fillId="0" borderId="28" xfId="1" applyNumberFormat="1" applyFont="1" applyBorder="1">
      <alignment vertical="center"/>
    </xf>
    <xf numFmtId="178" fontId="11" fillId="0" borderId="28" xfId="3" applyNumberFormat="1" applyFont="1" applyFill="1" applyBorder="1" applyAlignment="1">
      <alignment vertical="center"/>
    </xf>
    <xf numFmtId="178" fontId="11" fillId="0" borderId="29" xfId="211" applyNumberFormat="1" applyFont="1" applyBorder="1" applyAlignment="1">
      <alignment vertical="center"/>
    </xf>
    <xf numFmtId="178" fontId="11" fillId="0" borderId="30" xfId="3" applyNumberFormat="1" applyFont="1" applyBorder="1" applyAlignment="1">
      <alignment vertical="center"/>
    </xf>
    <xf numFmtId="178" fontId="11" fillId="0" borderId="32" xfId="1" applyNumberFormat="1" applyFont="1" applyBorder="1">
      <alignment vertical="center"/>
    </xf>
    <xf numFmtId="178" fontId="11" fillId="0" borderId="29" xfId="211" applyNumberFormat="1" applyFont="1" applyFill="1" applyBorder="1" applyAlignment="1">
      <alignment vertical="center"/>
    </xf>
    <xf numFmtId="183" fontId="11" fillId="0" borderId="57" xfId="1" applyNumberFormat="1" applyFont="1" applyBorder="1" applyAlignment="1">
      <alignment horizontal="center" vertical="center"/>
    </xf>
    <xf numFmtId="178" fontId="11" fillId="0" borderId="32" xfId="3" applyNumberFormat="1" applyFont="1" applyFill="1" applyBorder="1" applyAlignment="1">
      <alignment vertical="center"/>
    </xf>
    <xf numFmtId="178" fontId="11" fillId="0" borderId="58" xfId="211" applyNumberFormat="1" applyFont="1" applyFill="1" applyBorder="1" applyAlignment="1">
      <alignment vertical="center"/>
    </xf>
    <xf numFmtId="178" fontId="11" fillId="0" borderId="59" xfId="3" applyNumberFormat="1" applyFont="1" applyFill="1" applyBorder="1" applyAlignment="1">
      <alignment vertical="center"/>
    </xf>
    <xf numFmtId="178" fontId="11" fillId="0" borderId="58" xfId="3" applyNumberFormat="1" applyFont="1" applyFill="1" applyBorder="1" applyAlignment="1">
      <alignment vertical="center"/>
    </xf>
    <xf numFmtId="183" fontId="11" fillId="0" borderId="51" xfId="1" applyNumberFormat="1" applyFont="1" applyBorder="1" applyAlignment="1">
      <alignment horizontal="center" vertical="center"/>
    </xf>
    <xf numFmtId="178" fontId="11" fillId="0" borderId="50" xfId="1" applyNumberFormat="1" applyFont="1" applyBorder="1">
      <alignment vertical="center"/>
    </xf>
    <xf numFmtId="178" fontId="11" fillId="0" borderId="50" xfId="3" applyNumberFormat="1" applyFont="1" applyFill="1" applyBorder="1" applyAlignment="1">
      <alignment vertical="center"/>
    </xf>
    <xf numFmtId="178" fontId="11" fillId="0" borderId="54" xfId="211" applyNumberFormat="1" applyFont="1" applyFill="1" applyBorder="1" applyAlignment="1">
      <alignment vertical="center"/>
    </xf>
    <xf numFmtId="178" fontId="11" fillId="0" borderId="55" xfId="3" applyNumberFormat="1" applyFont="1" applyFill="1" applyBorder="1" applyAlignment="1">
      <alignment vertical="center"/>
    </xf>
    <xf numFmtId="178" fontId="11" fillId="0" borderId="54" xfId="3" applyNumberFormat="1" applyFont="1" applyFill="1" applyBorder="1" applyAlignment="1">
      <alignment vertical="center"/>
    </xf>
    <xf numFmtId="183" fontId="11" fillId="0" borderId="0" xfId="1" applyNumberFormat="1" applyFont="1" applyAlignment="1">
      <alignment horizontal="center" vertical="center"/>
    </xf>
    <xf numFmtId="0" fontId="11" fillId="0" borderId="0" xfId="1" applyFont="1" applyAlignment="1">
      <alignment vertical="center" shrinkToFit="1"/>
    </xf>
    <xf numFmtId="178" fontId="11" fillId="0" borderId="0" xfId="211" applyNumberFormat="1" applyFont="1" applyFill="1" applyBorder="1" applyAlignment="1">
      <alignment vertical="center"/>
    </xf>
    <xf numFmtId="56" fontId="11" fillId="0" borderId="0" xfId="1" applyNumberFormat="1" applyFont="1">
      <alignment vertical="center"/>
    </xf>
    <xf numFmtId="0" fontId="11" fillId="0" borderId="0" xfId="1" applyFont="1" applyAlignment="1">
      <alignment horizontal="right" vertical="center" shrinkToFit="1"/>
    </xf>
    <xf numFmtId="179" fontId="11" fillId="0" borderId="0" xfId="3" applyNumberFormat="1" applyFont="1" applyAlignment="1">
      <alignment vertical="center"/>
    </xf>
    <xf numFmtId="38" fontId="11" fillId="0" borderId="0" xfId="211" applyFont="1" applyAlignment="1">
      <alignment vertical="center"/>
    </xf>
    <xf numFmtId="177" fontId="11" fillId="0" borderId="0" xfId="3" applyNumberFormat="1" applyFont="1" applyAlignment="1">
      <alignment vertical="center"/>
    </xf>
    <xf numFmtId="176" fontId="41" fillId="0" borderId="0" xfId="0" applyNumberFormat="1" applyFont="1" applyAlignment="1">
      <alignment horizontal="center" vertical="center"/>
    </xf>
    <xf numFmtId="5" fontId="41" fillId="0" borderId="0" xfId="0" applyNumberFormat="1" applyFont="1">
      <alignment vertical="center"/>
    </xf>
    <xf numFmtId="5" fontId="41" fillId="0" borderId="0" xfId="0" applyNumberFormat="1" applyFont="1" applyAlignment="1">
      <alignment horizontal="left" vertical="center"/>
    </xf>
    <xf numFmtId="0" fontId="40" fillId="0" borderId="0" xfId="210" applyFont="1" applyAlignment="1">
      <alignment horizontal="center" vertical="center"/>
    </xf>
    <xf numFmtId="3" fontId="40" fillId="0" borderId="4" xfId="210" applyNumberFormat="1" applyFont="1" applyBorder="1" applyAlignment="1">
      <alignment horizontal="center" vertical="center" shrinkToFit="1"/>
    </xf>
    <xf numFmtId="3" fontId="40" fillId="0" borderId="45" xfId="210" applyNumberFormat="1" applyFont="1" applyBorder="1" applyAlignment="1">
      <alignment horizontal="center" vertical="center" shrinkToFit="1"/>
    </xf>
    <xf numFmtId="178" fontId="6" fillId="0" borderId="56" xfId="1" applyNumberFormat="1" applyFont="1" applyBorder="1">
      <alignment vertical="center"/>
    </xf>
    <xf numFmtId="0" fontId="41" fillId="0" borderId="1" xfId="210" applyFont="1" applyBorder="1">
      <alignment vertical="center"/>
    </xf>
    <xf numFmtId="3" fontId="41" fillId="0" borderId="0" xfId="0" applyNumberFormat="1" applyFont="1" applyAlignment="1">
      <alignment horizontal="center" vertical="center" shrinkToFit="1"/>
    </xf>
    <xf numFmtId="0" fontId="3" fillId="0" borderId="4" xfId="210" applyFont="1" applyBorder="1" applyAlignment="1">
      <alignment horizontal="center" vertical="center"/>
    </xf>
    <xf numFmtId="0" fontId="3" fillId="0" borderId="5" xfId="210" applyFont="1" applyBorder="1" applyAlignment="1">
      <alignment horizontal="center" vertical="center"/>
    </xf>
    <xf numFmtId="0" fontId="3" fillId="0" borderId="1" xfId="210" applyFont="1" applyBorder="1">
      <alignment vertical="center"/>
    </xf>
    <xf numFmtId="0" fontId="3" fillId="0" borderId="1" xfId="210" applyFont="1" applyBorder="1" applyAlignment="1">
      <alignment horizontal="center" vertical="center"/>
    </xf>
    <xf numFmtId="0" fontId="3" fillId="0" borderId="4" xfId="210" applyFont="1" applyBorder="1" applyAlignment="1">
      <alignment horizontal="left" vertical="center"/>
    </xf>
    <xf numFmtId="0" fontId="3" fillId="0" borderId="34" xfId="210" applyFont="1" applyBorder="1" applyAlignment="1">
      <alignment horizontal="left" vertical="center"/>
    </xf>
    <xf numFmtId="0" fontId="3" fillId="0" borderId="5" xfId="210" applyFont="1" applyBorder="1" applyAlignment="1">
      <alignment horizontal="left" vertical="center"/>
    </xf>
    <xf numFmtId="3" fontId="40" fillId="0" borderId="1" xfId="0" applyNumberFormat="1" applyFont="1" applyBorder="1">
      <alignment vertical="center"/>
    </xf>
    <xf numFmtId="3" fontId="40" fillId="0" borderId="4" xfId="0" applyNumberFormat="1" applyFont="1" applyBorder="1">
      <alignment vertical="center"/>
    </xf>
    <xf numFmtId="3" fontId="40" fillId="0" borderId="5" xfId="0" applyNumberFormat="1" applyFont="1" applyBorder="1">
      <alignment vertical="center"/>
    </xf>
    <xf numFmtId="0" fontId="40" fillId="0" borderId="4" xfId="0" applyFont="1" applyBorder="1" applyAlignment="1">
      <alignment horizontal="center" vertical="center" shrinkToFit="1"/>
    </xf>
    <xf numFmtId="0" fontId="40" fillId="0" borderId="5" xfId="0" applyFont="1" applyBorder="1" applyAlignment="1">
      <alignment horizontal="center" vertical="center" shrinkToFit="1"/>
    </xf>
    <xf numFmtId="3" fontId="40" fillId="0" borderId="1" xfId="210" applyNumberFormat="1" applyFont="1" applyBorder="1">
      <alignment vertical="center"/>
    </xf>
    <xf numFmtId="3" fontId="40" fillId="0" borderId="1" xfId="0" applyNumberFormat="1" applyFont="1" applyBorder="1" applyAlignment="1">
      <alignment horizontal="center" vertical="center" shrinkToFit="1"/>
    </xf>
    <xf numFmtId="0" fontId="35" fillId="0" borderId="0" xfId="210" applyFont="1" applyAlignment="1">
      <alignment horizontal="center" vertical="center"/>
    </xf>
    <xf numFmtId="3" fontId="40" fillId="0" borderId="1" xfId="210" applyNumberFormat="1" applyFont="1" applyBorder="1" applyAlignment="1">
      <alignment horizontal="center" vertical="center" shrinkToFit="1"/>
    </xf>
    <xf numFmtId="3" fontId="40" fillId="0" borderId="1" xfId="210" applyNumberFormat="1" applyFont="1" applyBorder="1" applyAlignment="1">
      <alignment horizontal="center" vertical="center"/>
    </xf>
    <xf numFmtId="3" fontId="40" fillId="0" borderId="49" xfId="210" applyNumberFormat="1" applyFont="1" applyBorder="1" applyAlignment="1">
      <alignment horizontal="center" vertical="center"/>
    </xf>
    <xf numFmtId="0" fontId="40" fillId="0" borderId="7" xfId="210" applyFont="1" applyBorder="1" applyAlignment="1">
      <alignment horizontal="center" vertical="center"/>
    </xf>
    <xf numFmtId="0" fontId="40" fillId="0" borderId="10" xfId="210" applyFont="1" applyBorder="1" applyAlignment="1">
      <alignment horizontal="center" vertical="center"/>
    </xf>
    <xf numFmtId="0" fontId="40" fillId="0" borderId="4" xfId="210" applyFont="1" applyBorder="1" applyAlignment="1">
      <alignment horizontal="center" vertical="center" shrinkToFit="1"/>
    </xf>
    <xf numFmtId="0" fontId="40" fillId="0" borderId="5" xfId="210" applyFont="1" applyBorder="1" applyAlignment="1">
      <alignment horizontal="center" vertical="center" shrinkToFit="1"/>
    </xf>
    <xf numFmtId="3" fontId="40" fillId="0" borderId="5" xfId="210" applyNumberFormat="1" applyFont="1" applyBorder="1" applyAlignment="1">
      <alignment horizontal="center" vertical="center"/>
    </xf>
    <xf numFmtId="0" fontId="40" fillId="0" borderId="1" xfId="210" applyFont="1" applyBorder="1" applyAlignment="1">
      <alignment horizontal="center" vertical="center"/>
    </xf>
    <xf numFmtId="0" fontId="40" fillId="0" borderId="9" xfId="210" applyFont="1" applyBorder="1" applyAlignment="1">
      <alignment horizontal="center" vertical="center"/>
    </xf>
    <xf numFmtId="3" fontId="40" fillId="0" borderId="0" xfId="210" applyNumberFormat="1" applyFont="1" applyAlignment="1">
      <alignment horizontal="center" vertical="center"/>
    </xf>
    <xf numFmtId="0" fontId="6" fillId="0" borderId="25" xfId="1" applyFont="1" applyBorder="1" applyAlignment="1">
      <alignment horizontal="left" vertical="center" shrinkToFit="1"/>
    </xf>
    <xf numFmtId="0" fontId="6" fillId="0" borderId="26" xfId="1" applyFont="1" applyBorder="1" applyAlignment="1">
      <alignment horizontal="left" vertical="center" shrinkToFit="1"/>
    </xf>
    <xf numFmtId="0" fontId="6" fillId="0" borderId="27" xfId="1" applyFont="1" applyBorder="1" applyAlignment="1">
      <alignment horizontal="left" vertical="center" shrinkToFit="1"/>
    </xf>
    <xf numFmtId="0" fontId="11" fillId="0" borderId="25" xfId="1" applyFont="1" applyBorder="1" applyAlignment="1">
      <alignment vertical="center" shrinkToFit="1"/>
    </xf>
    <xf numFmtId="0" fontId="11" fillId="0" borderId="26" xfId="1" applyFont="1" applyBorder="1" applyAlignment="1">
      <alignment vertical="center" shrinkToFit="1"/>
    </xf>
    <xf numFmtId="0" fontId="11" fillId="0" borderId="27" xfId="1" applyFont="1" applyBorder="1" applyAlignment="1">
      <alignment vertical="center" shrinkToFit="1"/>
    </xf>
    <xf numFmtId="181" fontId="12" fillId="0" borderId="10" xfId="1" applyNumberFormat="1" applyFont="1" applyBorder="1">
      <alignment vertical="center"/>
    </xf>
    <xf numFmtId="0" fontId="37" fillId="0" borderId="10" xfId="212" applyFont="1" applyBorder="1">
      <alignment vertical="center"/>
    </xf>
    <xf numFmtId="181" fontId="12" fillId="0" borderId="1" xfId="1" applyNumberFormat="1" applyFont="1" applyBorder="1">
      <alignment vertical="center"/>
    </xf>
    <xf numFmtId="0" fontId="38" fillId="0" borderId="1" xfId="212" applyBorder="1">
      <alignment vertical="center"/>
    </xf>
    <xf numFmtId="0" fontId="11" fillId="0" borderId="25" xfId="1" applyFont="1" applyBorder="1" applyAlignment="1">
      <alignment horizontal="left" vertical="center" shrinkToFit="1"/>
    </xf>
    <xf numFmtId="0" fontId="11" fillId="0" borderId="26" xfId="1" applyFont="1" applyBorder="1" applyAlignment="1">
      <alignment horizontal="left" vertical="center" shrinkToFit="1"/>
    </xf>
    <xf numFmtId="0" fontId="11" fillId="0" borderId="27" xfId="1" applyFont="1" applyBorder="1" applyAlignment="1">
      <alignment horizontal="left" vertical="center" shrinkToFit="1"/>
    </xf>
    <xf numFmtId="0" fontId="6" fillId="0" borderId="25" xfId="1" applyFont="1" applyBorder="1" applyAlignment="1">
      <alignment vertical="center" shrinkToFit="1"/>
    </xf>
    <xf numFmtId="0" fontId="6" fillId="0" borderId="26" xfId="1" applyFont="1" applyBorder="1" applyAlignment="1">
      <alignment vertical="center" shrinkToFit="1"/>
    </xf>
    <xf numFmtId="0" fontId="6" fillId="0" borderId="27" xfId="1" applyFont="1" applyBorder="1" applyAlignment="1">
      <alignment vertical="center" shrinkToFit="1"/>
    </xf>
    <xf numFmtId="0" fontId="12" fillId="0" borderId="1" xfId="1" applyFont="1" applyBorder="1" applyAlignment="1">
      <alignment horizontal="center" vertical="center" wrapText="1"/>
    </xf>
    <xf numFmtId="0" fontId="12" fillId="0" borderId="0" xfId="4" applyFont="1" applyAlignment="1">
      <alignment horizontal="center" vertical="center" wrapText="1"/>
    </xf>
    <xf numFmtId="0" fontId="11" fillId="0" borderId="51" xfId="1" applyFont="1" applyBorder="1" applyAlignment="1">
      <alignment vertical="center" shrinkToFit="1"/>
    </xf>
    <xf numFmtId="0" fontId="11" fillId="0" borderId="52" xfId="1" applyFont="1" applyBorder="1" applyAlignment="1">
      <alignment vertical="center" shrinkToFit="1"/>
    </xf>
    <xf numFmtId="0" fontId="11" fillId="0" borderId="53" xfId="1" applyFont="1" applyBorder="1" applyAlignment="1">
      <alignment vertical="center" shrinkToFit="1"/>
    </xf>
    <xf numFmtId="0" fontId="6" fillId="0" borderId="7" xfId="1" applyFont="1" applyBorder="1" applyAlignment="1">
      <alignment horizontal="center" vertical="center"/>
    </xf>
    <xf numFmtId="0" fontId="6" fillId="0" borderId="10" xfId="1" applyFont="1" applyBorder="1" applyAlignment="1">
      <alignment horizontal="center" vertical="center"/>
    </xf>
    <xf numFmtId="0" fontId="6" fillId="0" borderId="1" xfId="1" applyFont="1" applyBorder="1" applyAlignment="1">
      <alignment horizontal="center" vertical="center"/>
    </xf>
    <xf numFmtId="0" fontId="6" fillId="0" borderId="18" xfId="1" applyFont="1" applyBorder="1" applyAlignment="1">
      <alignment vertical="center" shrinkToFit="1"/>
    </xf>
    <xf numFmtId="0" fontId="6" fillId="0" borderId="19" xfId="1" applyFont="1" applyBorder="1" applyAlignment="1">
      <alignment vertical="center" shrinkToFit="1"/>
    </xf>
    <xf numFmtId="0" fontId="6" fillId="0" borderId="20" xfId="1" applyFont="1" applyBorder="1" applyAlignment="1">
      <alignment vertical="center" shrinkToFit="1"/>
    </xf>
    <xf numFmtId="0" fontId="6" fillId="0" borderId="5" xfId="1" applyFont="1" applyBorder="1" applyAlignment="1">
      <alignment horizontal="center" vertical="center"/>
    </xf>
    <xf numFmtId="0" fontId="6" fillId="0" borderId="7" xfId="1" applyFont="1" applyBorder="1" applyAlignment="1">
      <alignment horizontal="center" vertical="center" shrinkToFit="1"/>
    </xf>
    <xf numFmtId="0" fontId="6" fillId="0" borderId="10" xfId="1" applyFont="1" applyBorder="1" applyAlignment="1">
      <alignment horizontal="center" vertical="center" shrinkToFit="1"/>
    </xf>
    <xf numFmtId="0" fontId="6" fillId="0" borderId="8" xfId="1" applyFont="1" applyBorder="1" applyAlignment="1">
      <alignment horizontal="center" vertical="center" shrinkToFit="1"/>
    </xf>
    <xf numFmtId="0" fontId="6" fillId="0" borderId="9" xfId="1" applyFont="1" applyBorder="1" applyAlignment="1">
      <alignment horizontal="center" vertical="center" shrinkToFit="1"/>
    </xf>
    <xf numFmtId="0" fontId="6" fillId="0" borderId="3" xfId="1" applyFont="1" applyBorder="1" applyAlignment="1">
      <alignment horizontal="center" vertical="center" shrinkToFit="1"/>
    </xf>
    <xf numFmtId="0" fontId="6" fillId="0" borderId="11" xfId="1" applyFont="1" applyBorder="1" applyAlignment="1">
      <alignment horizontal="center" vertical="center" shrinkToFit="1"/>
    </xf>
    <xf numFmtId="0" fontId="6" fillId="0" borderId="12" xfId="1" applyFont="1" applyBorder="1" applyAlignment="1">
      <alignment horizontal="center" vertical="center" shrinkToFit="1"/>
    </xf>
    <xf numFmtId="0" fontId="6" fillId="0" borderId="13" xfId="1" applyFont="1" applyBorder="1" applyAlignment="1">
      <alignment horizontal="center" vertical="center" shrinkToFit="1"/>
    </xf>
  </cellXfs>
  <cellStyles count="213">
    <cellStyle name="20% - アクセント 1 2" xfId="5" xr:uid="{00000000-0005-0000-0000-000000000000}"/>
    <cellStyle name="20% - アクセント 1 2 2" xfId="6" xr:uid="{00000000-0005-0000-0000-000001000000}"/>
    <cellStyle name="20% - アクセント 1 2_101213卒業生を囲む会　収支決算書並びに事業報告書" xfId="7" xr:uid="{00000000-0005-0000-0000-000002000000}"/>
    <cellStyle name="20% - アクセント 2 2" xfId="8" xr:uid="{00000000-0005-0000-0000-000003000000}"/>
    <cellStyle name="20% - アクセント 2 2 2" xfId="9" xr:uid="{00000000-0005-0000-0000-000004000000}"/>
    <cellStyle name="20% - アクセント 2 2_101213卒業生を囲む会　収支決算書並びに事業報告書" xfId="10" xr:uid="{00000000-0005-0000-0000-000005000000}"/>
    <cellStyle name="20% - アクセント 3 2" xfId="11" xr:uid="{00000000-0005-0000-0000-000006000000}"/>
    <cellStyle name="20% - アクセント 3 2 2" xfId="12" xr:uid="{00000000-0005-0000-0000-000007000000}"/>
    <cellStyle name="20% - アクセント 3 2_101213卒業生を囲む会　収支決算書並びに事業報告書" xfId="13" xr:uid="{00000000-0005-0000-0000-000008000000}"/>
    <cellStyle name="20% - アクセント 4 2" xfId="14" xr:uid="{00000000-0005-0000-0000-000009000000}"/>
    <cellStyle name="20% - アクセント 4 2 2" xfId="15" xr:uid="{00000000-0005-0000-0000-00000A000000}"/>
    <cellStyle name="20% - アクセント 4 2_101213卒業生を囲む会　収支決算書並びに事業報告書" xfId="16" xr:uid="{00000000-0005-0000-0000-00000B000000}"/>
    <cellStyle name="20% - アクセント 5 2" xfId="17" xr:uid="{00000000-0005-0000-0000-00000C000000}"/>
    <cellStyle name="20% - アクセント 5 2 2" xfId="18" xr:uid="{00000000-0005-0000-0000-00000D000000}"/>
    <cellStyle name="20% - アクセント 5 2_101213卒業生を囲む会　収支決算書並びに事業報告書" xfId="19" xr:uid="{00000000-0005-0000-0000-00000E000000}"/>
    <cellStyle name="20% - アクセント 6 2" xfId="20" xr:uid="{00000000-0005-0000-0000-00000F000000}"/>
    <cellStyle name="20% - アクセント 6 2 2" xfId="21" xr:uid="{00000000-0005-0000-0000-000010000000}"/>
    <cellStyle name="20% - アクセント 6 2_101213卒業生を囲む会　収支決算書並びに事業報告書" xfId="22" xr:uid="{00000000-0005-0000-0000-000011000000}"/>
    <cellStyle name="40% - アクセント 1 2" xfId="23" xr:uid="{00000000-0005-0000-0000-000012000000}"/>
    <cellStyle name="40% - アクセント 1 2 2" xfId="24" xr:uid="{00000000-0005-0000-0000-000013000000}"/>
    <cellStyle name="40% - アクセント 1 2_101213卒業生を囲む会　収支決算書並びに事業報告書" xfId="25" xr:uid="{00000000-0005-0000-0000-000014000000}"/>
    <cellStyle name="40% - アクセント 2 2" xfId="26" xr:uid="{00000000-0005-0000-0000-000015000000}"/>
    <cellStyle name="40% - アクセント 2 2 2" xfId="27" xr:uid="{00000000-0005-0000-0000-000016000000}"/>
    <cellStyle name="40% - アクセント 2 2_101213卒業生を囲む会　収支決算書並びに事業報告書" xfId="28" xr:uid="{00000000-0005-0000-0000-000017000000}"/>
    <cellStyle name="40% - アクセント 3 2" xfId="29" xr:uid="{00000000-0005-0000-0000-000018000000}"/>
    <cellStyle name="40% - アクセント 3 2 2" xfId="30" xr:uid="{00000000-0005-0000-0000-000019000000}"/>
    <cellStyle name="40% - アクセント 3 2_101213卒業生を囲む会　収支決算書並びに事業報告書" xfId="31" xr:uid="{00000000-0005-0000-0000-00001A000000}"/>
    <cellStyle name="40% - アクセント 4 2" xfId="32" xr:uid="{00000000-0005-0000-0000-00001B000000}"/>
    <cellStyle name="40% - アクセント 4 2 2" xfId="33" xr:uid="{00000000-0005-0000-0000-00001C000000}"/>
    <cellStyle name="40% - アクセント 4 2_101213卒業生を囲む会　収支決算書並びに事業報告書" xfId="34" xr:uid="{00000000-0005-0000-0000-00001D000000}"/>
    <cellStyle name="40% - アクセント 5 2" xfId="35" xr:uid="{00000000-0005-0000-0000-00001E000000}"/>
    <cellStyle name="40% - アクセント 5 2 2" xfId="36" xr:uid="{00000000-0005-0000-0000-00001F000000}"/>
    <cellStyle name="40% - アクセント 5 2_101213卒業生を囲む会　収支決算書並びに事業報告書" xfId="37" xr:uid="{00000000-0005-0000-0000-000020000000}"/>
    <cellStyle name="40% - アクセント 6 2" xfId="38" xr:uid="{00000000-0005-0000-0000-000021000000}"/>
    <cellStyle name="40% - アクセント 6 2 2" xfId="39" xr:uid="{00000000-0005-0000-0000-000022000000}"/>
    <cellStyle name="40% - アクセント 6 2_101213卒業生を囲む会　収支決算書並びに事業報告書" xfId="40" xr:uid="{00000000-0005-0000-0000-000023000000}"/>
    <cellStyle name="60% - アクセント 1 2" xfId="41" xr:uid="{00000000-0005-0000-0000-000024000000}"/>
    <cellStyle name="60% - アクセント 1 2 2" xfId="42" xr:uid="{00000000-0005-0000-0000-000025000000}"/>
    <cellStyle name="60% - アクセント 2 2" xfId="43" xr:uid="{00000000-0005-0000-0000-000026000000}"/>
    <cellStyle name="60% - アクセント 2 2 2" xfId="44" xr:uid="{00000000-0005-0000-0000-000027000000}"/>
    <cellStyle name="60% - アクセント 3 2" xfId="45" xr:uid="{00000000-0005-0000-0000-000028000000}"/>
    <cellStyle name="60% - アクセント 3 2 2" xfId="46" xr:uid="{00000000-0005-0000-0000-000029000000}"/>
    <cellStyle name="60% - アクセント 4 2" xfId="47" xr:uid="{00000000-0005-0000-0000-00002A000000}"/>
    <cellStyle name="60% - アクセント 4 2 2" xfId="48" xr:uid="{00000000-0005-0000-0000-00002B000000}"/>
    <cellStyle name="60% - アクセント 5 2" xfId="49" xr:uid="{00000000-0005-0000-0000-00002C000000}"/>
    <cellStyle name="60% - アクセント 5 2 2" xfId="50" xr:uid="{00000000-0005-0000-0000-00002D000000}"/>
    <cellStyle name="60% - アクセント 6 2" xfId="51" xr:uid="{00000000-0005-0000-0000-00002E000000}"/>
    <cellStyle name="60% - アクセント 6 2 2" xfId="52" xr:uid="{00000000-0005-0000-0000-00002F000000}"/>
    <cellStyle name="Calc Currency (0)" xfId="53" xr:uid="{00000000-0005-0000-0000-000030000000}"/>
    <cellStyle name="Header1" xfId="54" xr:uid="{00000000-0005-0000-0000-000031000000}"/>
    <cellStyle name="Header2" xfId="55" xr:uid="{00000000-0005-0000-0000-000032000000}"/>
    <cellStyle name="Normal_#18-Internet" xfId="56" xr:uid="{00000000-0005-0000-0000-000033000000}"/>
    <cellStyle name="アクセント 1 2" xfId="57" xr:uid="{00000000-0005-0000-0000-000034000000}"/>
    <cellStyle name="アクセント 1 2 2" xfId="58" xr:uid="{00000000-0005-0000-0000-000035000000}"/>
    <cellStyle name="アクセント 2 2" xfId="59" xr:uid="{00000000-0005-0000-0000-000036000000}"/>
    <cellStyle name="アクセント 2 2 2" xfId="60" xr:uid="{00000000-0005-0000-0000-000037000000}"/>
    <cellStyle name="アクセント 3 2" xfId="61" xr:uid="{00000000-0005-0000-0000-000038000000}"/>
    <cellStyle name="アクセント 3 2 2" xfId="62" xr:uid="{00000000-0005-0000-0000-000039000000}"/>
    <cellStyle name="アクセント 4 2" xfId="63" xr:uid="{00000000-0005-0000-0000-00003A000000}"/>
    <cellStyle name="アクセント 4 2 2" xfId="64" xr:uid="{00000000-0005-0000-0000-00003B000000}"/>
    <cellStyle name="アクセント 5 2" xfId="65" xr:uid="{00000000-0005-0000-0000-00003C000000}"/>
    <cellStyle name="アクセント 5 2 2" xfId="66" xr:uid="{00000000-0005-0000-0000-00003D000000}"/>
    <cellStyle name="アクセント 6 2" xfId="67" xr:uid="{00000000-0005-0000-0000-00003E000000}"/>
    <cellStyle name="アクセント 6 2 2" xfId="68" xr:uid="{00000000-0005-0000-0000-00003F000000}"/>
    <cellStyle name="タイトル 2" xfId="69" xr:uid="{00000000-0005-0000-0000-000040000000}"/>
    <cellStyle name="タイトル 2 2" xfId="70" xr:uid="{00000000-0005-0000-0000-000041000000}"/>
    <cellStyle name="チェック セル 2" xfId="71" xr:uid="{00000000-0005-0000-0000-000042000000}"/>
    <cellStyle name="チェック セル 2 2" xfId="72" xr:uid="{00000000-0005-0000-0000-000043000000}"/>
    <cellStyle name="チェック セル 2_月刊「とうかい号」" xfId="73" xr:uid="{00000000-0005-0000-0000-000044000000}"/>
    <cellStyle name="どちらでもない 2" xfId="74" xr:uid="{00000000-0005-0000-0000-000045000000}"/>
    <cellStyle name="どちらでもない 2 2" xfId="75" xr:uid="{00000000-0005-0000-0000-000046000000}"/>
    <cellStyle name="パーセント 2" xfId="76" xr:uid="{00000000-0005-0000-0000-000047000000}"/>
    <cellStyle name="パーセント 3" xfId="77" xr:uid="{00000000-0005-0000-0000-000048000000}"/>
    <cellStyle name="パーセント 3 2" xfId="78" xr:uid="{00000000-0005-0000-0000-000049000000}"/>
    <cellStyle name="パーセント 3 2 2" xfId="79" xr:uid="{00000000-0005-0000-0000-00004A000000}"/>
    <cellStyle name="ハイパーリンク 2" xfId="80" xr:uid="{00000000-0005-0000-0000-00004B000000}"/>
    <cellStyle name="メモ 2" xfId="81" xr:uid="{00000000-0005-0000-0000-00004C000000}"/>
    <cellStyle name="メモ 2 2" xfId="82" xr:uid="{00000000-0005-0000-0000-00004D000000}"/>
    <cellStyle name="メモ 2_月刊「とうかい号」" xfId="83" xr:uid="{00000000-0005-0000-0000-00004E000000}"/>
    <cellStyle name="リンク セル 2" xfId="84" xr:uid="{00000000-0005-0000-0000-00004F000000}"/>
    <cellStyle name="リンク セル 2 2" xfId="85" xr:uid="{00000000-0005-0000-0000-000050000000}"/>
    <cellStyle name="リンク セル 2_月刊「とうかい号」" xfId="86" xr:uid="{00000000-0005-0000-0000-000051000000}"/>
    <cellStyle name="悪い 2" xfId="87" xr:uid="{00000000-0005-0000-0000-000052000000}"/>
    <cellStyle name="悪い 2 2" xfId="88" xr:uid="{00000000-0005-0000-0000-000053000000}"/>
    <cellStyle name="計算 2" xfId="89" xr:uid="{00000000-0005-0000-0000-000054000000}"/>
    <cellStyle name="計算 2 2" xfId="90" xr:uid="{00000000-0005-0000-0000-000055000000}"/>
    <cellStyle name="計算 2_月刊「とうかい号」" xfId="91" xr:uid="{00000000-0005-0000-0000-000056000000}"/>
    <cellStyle name="警告文 2" xfId="92" xr:uid="{00000000-0005-0000-0000-000057000000}"/>
    <cellStyle name="警告文 2 2" xfId="93" xr:uid="{00000000-0005-0000-0000-000058000000}"/>
    <cellStyle name="桁区切り 10" xfId="94" xr:uid="{00000000-0005-0000-0000-000059000000}"/>
    <cellStyle name="桁区切り 10 2" xfId="95" xr:uid="{00000000-0005-0000-0000-00005A000000}"/>
    <cellStyle name="桁区切り 10 2 2" xfId="96" xr:uid="{00000000-0005-0000-0000-00005B000000}"/>
    <cellStyle name="桁区切り 10 2 2 2" xfId="97" xr:uid="{00000000-0005-0000-0000-00005C000000}"/>
    <cellStyle name="桁区切り 11" xfId="98" xr:uid="{00000000-0005-0000-0000-00005D000000}"/>
    <cellStyle name="桁区切り 12" xfId="99" xr:uid="{00000000-0005-0000-0000-00005E000000}"/>
    <cellStyle name="桁区切り 2" xfId="2" xr:uid="{00000000-0005-0000-0000-00005F000000}"/>
    <cellStyle name="桁区切り 2 2" xfId="100" xr:uid="{00000000-0005-0000-0000-000060000000}"/>
    <cellStyle name="桁区切り 2 2 2" xfId="101" xr:uid="{00000000-0005-0000-0000-000061000000}"/>
    <cellStyle name="桁区切り 2 2 2 2" xfId="102" xr:uid="{00000000-0005-0000-0000-000062000000}"/>
    <cellStyle name="桁区切り 2 3" xfId="103" xr:uid="{00000000-0005-0000-0000-000063000000}"/>
    <cellStyle name="桁区切り 2 3 2" xfId="104" xr:uid="{00000000-0005-0000-0000-000064000000}"/>
    <cellStyle name="桁区切り 2 3 3" xfId="211" xr:uid="{00000000-0005-0000-0000-000065000000}"/>
    <cellStyle name="桁区切り 3" xfId="105" xr:uid="{00000000-0005-0000-0000-000066000000}"/>
    <cellStyle name="桁区切り 4" xfId="106" xr:uid="{00000000-0005-0000-0000-000067000000}"/>
    <cellStyle name="桁区切り 5" xfId="107" xr:uid="{00000000-0005-0000-0000-000068000000}"/>
    <cellStyle name="桁区切り 6" xfId="108" xr:uid="{00000000-0005-0000-0000-000069000000}"/>
    <cellStyle name="桁区切り 6 2" xfId="109" xr:uid="{00000000-0005-0000-0000-00006A000000}"/>
    <cellStyle name="桁区切り 6 2 2" xfId="110" xr:uid="{00000000-0005-0000-0000-00006B000000}"/>
    <cellStyle name="桁区切り 6 2 3" xfId="111" xr:uid="{00000000-0005-0000-0000-00006C000000}"/>
    <cellStyle name="桁区切り 6 2 3 2" xfId="112" xr:uid="{00000000-0005-0000-0000-00006D000000}"/>
    <cellStyle name="桁区切り 6 2 3 3" xfId="113" xr:uid="{00000000-0005-0000-0000-00006E000000}"/>
    <cellStyle name="桁区切り 6 2 3 3 2" xfId="114" xr:uid="{00000000-0005-0000-0000-00006F000000}"/>
    <cellStyle name="桁区切り 6 3" xfId="115" xr:uid="{00000000-0005-0000-0000-000070000000}"/>
    <cellStyle name="桁区切り 6 4" xfId="116" xr:uid="{00000000-0005-0000-0000-000071000000}"/>
    <cellStyle name="桁区切り 6 5" xfId="117" xr:uid="{00000000-0005-0000-0000-000072000000}"/>
    <cellStyle name="桁区切り 7" xfId="3" xr:uid="{00000000-0005-0000-0000-000073000000}"/>
    <cellStyle name="桁区切り 7 2" xfId="118" xr:uid="{00000000-0005-0000-0000-000074000000}"/>
    <cellStyle name="桁区切り 8" xfId="119" xr:uid="{00000000-0005-0000-0000-000075000000}"/>
    <cellStyle name="桁区切り 9" xfId="120" xr:uid="{00000000-0005-0000-0000-000076000000}"/>
    <cellStyle name="桁区切り[0]_審議５－１" xfId="121" xr:uid="{00000000-0005-0000-0000-000077000000}"/>
    <cellStyle name="見出し 1 2" xfId="122" xr:uid="{00000000-0005-0000-0000-000078000000}"/>
    <cellStyle name="見出し 1 2 2" xfId="123" xr:uid="{00000000-0005-0000-0000-000079000000}"/>
    <cellStyle name="見出し 1 2_月刊「とうかい号」" xfId="124" xr:uid="{00000000-0005-0000-0000-00007A000000}"/>
    <cellStyle name="見出し 2 2" xfId="125" xr:uid="{00000000-0005-0000-0000-00007B000000}"/>
    <cellStyle name="見出し 2 2 2" xfId="126" xr:uid="{00000000-0005-0000-0000-00007C000000}"/>
    <cellStyle name="見出し 2 2_月刊「とうかい号」" xfId="127" xr:uid="{00000000-0005-0000-0000-00007D000000}"/>
    <cellStyle name="見出し 3 2" xfId="128" xr:uid="{00000000-0005-0000-0000-00007E000000}"/>
    <cellStyle name="見出し 3 2 2" xfId="129" xr:uid="{00000000-0005-0000-0000-00007F000000}"/>
    <cellStyle name="見出し 3 2_月刊「とうかい号」" xfId="130" xr:uid="{00000000-0005-0000-0000-000080000000}"/>
    <cellStyle name="見出し 4 2" xfId="131" xr:uid="{00000000-0005-0000-0000-000081000000}"/>
    <cellStyle name="見出し 4 2 2" xfId="132" xr:uid="{00000000-0005-0000-0000-000082000000}"/>
    <cellStyle name="集計 2" xfId="133" xr:uid="{00000000-0005-0000-0000-000083000000}"/>
    <cellStyle name="集計 2 2" xfId="134" xr:uid="{00000000-0005-0000-0000-000084000000}"/>
    <cellStyle name="集計 2_月刊「とうかい号」" xfId="135" xr:uid="{00000000-0005-0000-0000-000085000000}"/>
    <cellStyle name="出力 2" xfId="136" xr:uid="{00000000-0005-0000-0000-000086000000}"/>
    <cellStyle name="出力 2 2" xfId="137" xr:uid="{00000000-0005-0000-0000-000087000000}"/>
    <cellStyle name="出力 2_月刊「とうかい号」" xfId="138" xr:uid="{00000000-0005-0000-0000-000088000000}"/>
    <cellStyle name="説明文 2" xfId="139" xr:uid="{00000000-0005-0000-0000-000089000000}"/>
    <cellStyle name="説明文 2 2" xfId="140" xr:uid="{00000000-0005-0000-0000-00008A000000}"/>
    <cellStyle name="通貨 2" xfId="141" xr:uid="{00000000-0005-0000-0000-00008B000000}"/>
    <cellStyle name="通貨 2 2" xfId="142" xr:uid="{00000000-0005-0000-0000-00008C000000}"/>
    <cellStyle name="通貨 3" xfId="143" xr:uid="{00000000-0005-0000-0000-00008D000000}"/>
    <cellStyle name="通貨 4" xfId="144" xr:uid="{00000000-0005-0000-0000-00008E000000}"/>
    <cellStyle name="通貨[0]_Sheet14" xfId="145" xr:uid="{00000000-0005-0000-0000-00008F000000}"/>
    <cellStyle name="入力 2" xfId="146" xr:uid="{00000000-0005-0000-0000-000090000000}"/>
    <cellStyle name="入力 2 2" xfId="147" xr:uid="{00000000-0005-0000-0000-000091000000}"/>
    <cellStyle name="入力 2_月刊「とうかい号」" xfId="148" xr:uid="{00000000-0005-0000-0000-000092000000}"/>
    <cellStyle name="標準" xfId="0" builtinId="0"/>
    <cellStyle name="標準 10" xfId="149" xr:uid="{00000000-0005-0000-0000-000094000000}"/>
    <cellStyle name="標準 10 2" xfId="150" xr:uid="{00000000-0005-0000-0000-000095000000}"/>
    <cellStyle name="標準 11" xfId="151" xr:uid="{00000000-0005-0000-0000-000096000000}"/>
    <cellStyle name="標準 12" xfId="152" xr:uid="{00000000-0005-0000-0000-000097000000}"/>
    <cellStyle name="標準 13" xfId="153" xr:uid="{00000000-0005-0000-0000-000098000000}"/>
    <cellStyle name="標準 13 2" xfId="154" xr:uid="{00000000-0005-0000-0000-000099000000}"/>
    <cellStyle name="標準 13 2 2" xfId="155" xr:uid="{00000000-0005-0000-0000-00009A000000}"/>
    <cellStyle name="標準 13_2010.11.24.サルビア「心の教育」事業報告書" xfId="156" xr:uid="{00000000-0005-0000-0000-00009B000000}"/>
    <cellStyle name="標準 14" xfId="157" xr:uid="{00000000-0005-0000-0000-00009C000000}"/>
    <cellStyle name="標準 15" xfId="158" xr:uid="{00000000-0005-0000-0000-00009D000000}"/>
    <cellStyle name="標準 16" xfId="159" xr:uid="{00000000-0005-0000-0000-00009E000000}"/>
    <cellStyle name="標準 17" xfId="160" xr:uid="{00000000-0005-0000-0000-00009F000000}"/>
    <cellStyle name="標準 18" xfId="161" xr:uid="{00000000-0005-0000-0000-0000A0000000}"/>
    <cellStyle name="標準 18 2" xfId="162" xr:uid="{00000000-0005-0000-0000-0000A1000000}"/>
    <cellStyle name="標準 18 2 2" xfId="163" xr:uid="{00000000-0005-0000-0000-0000A2000000}"/>
    <cellStyle name="標準 18 2_2011一括預り金 決算書　明細書（補填後）" xfId="164" xr:uid="{00000000-0005-0000-0000-0000A3000000}"/>
    <cellStyle name="標準 18 3" xfId="165" xr:uid="{00000000-0005-0000-0000-0000A4000000}"/>
    <cellStyle name="標準 18_『ＧＯＴＴＡＮＩ』理事会協議　１回目" xfId="166" xr:uid="{00000000-0005-0000-0000-0000A5000000}"/>
    <cellStyle name="標準 19" xfId="167" xr:uid="{00000000-0005-0000-0000-0000A6000000}"/>
    <cellStyle name="標準 2" xfId="168" xr:uid="{00000000-0005-0000-0000-0000A7000000}"/>
    <cellStyle name="標準 2 2" xfId="169" xr:uid="{00000000-0005-0000-0000-0000A8000000}"/>
    <cellStyle name="標準 2 2 2" xfId="170" xr:uid="{00000000-0005-0000-0000-0000A9000000}"/>
    <cellStyle name="標準 2 3" xfId="171" xr:uid="{00000000-0005-0000-0000-0000AA000000}"/>
    <cellStyle name="標準 2_『真の友情を育む事業』０９１８" xfId="172" xr:uid="{00000000-0005-0000-0000-0000AB000000}"/>
    <cellStyle name="標準 20" xfId="173" xr:uid="{00000000-0005-0000-0000-0000AC000000}"/>
    <cellStyle name="標準 21" xfId="174" xr:uid="{00000000-0005-0000-0000-0000AD000000}"/>
    <cellStyle name="標準 22" xfId="175" xr:uid="{00000000-0005-0000-0000-0000AE000000}"/>
    <cellStyle name="標準 23" xfId="176" xr:uid="{00000000-0005-0000-0000-0000AF000000}"/>
    <cellStyle name="標準 23 2" xfId="177" xr:uid="{00000000-0005-0000-0000-0000B0000000}"/>
    <cellStyle name="標準 23 2 2" xfId="178" xr:uid="{00000000-0005-0000-0000-0000B1000000}"/>
    <cellStyle name="標準 23 2_2011一括預り金 決算書　明細書（補填後）" xfId="179" xr:uid="{00000000-0005-0000-0000-0000B2000000}"/>
    <cellStyle name="標準 24" xfId="180" xr:uid="{00000000-0005-0000-0000-0000B3000000}"/>
    <cellStyle name="標準 24 2" xfId="212" xr:uid="{00000000-0005-0000-0000-0000B4000000}"/>
    <cellStyle name="標準 24_年間登録料一括預り金制度　事業報告2010（5）" xfId="1" xr:uid="{00000000-0005-0000-0000-0000B5000000}"/>
    <cellStyle name="標準 25" xfId="181" xr:uid="{00000000-0005-0000-0000-0000B6000000}"/>
    <cellStyle name="標準 25 2" xfId="182" xr:uid="{00000000-0005-0000-0000-0000B7000000}"/>
    <cellStyle name="標準 25 3" xfId="183" xr:uid="{00000000-0005-0000-0000-0000B8000000}"/>
    <cellStyle name="標準 25_091215 １２月度理事会事項書" xfId="184" xr:uid="{00000000-0005-0000-0000-0000B9000000}"/>
    <cellStyle name="標準 26" xfId="185" xr:uid="{00000000-0005-0000-0000-0000BA000000}"/>
    <cellStyle name="標準 26 2" xfId="186" xr:uid="{00000000-0005-0000-0000-0000BB000000}"/>
    <cellStyle name="標準 26_2010 サルビア基金 上程資料0727西林" xfId="187" xr:uid="{00000000-0005-0000-0000-0000BC000000}"/>
    <cellStyle name="標準 27" xfId="188" xr:uid="{00000000-0005-0000-0000-0000BD000000}"/>
    <cellStyle name="標準 28" xfId="189" xr:uid="{00000000-0005-0000-0000-0000BE000000}"/>
    <cellStyle name="標準 28 2" xfId="190" xr:uid="{00000000-0005-0000-0000-0000BF000000}"/>
    <cellStyle name="標準 28_100819　7月度例会収支決算（案）並びに剰余金処分（案） 事業報告書（案）" xfId="191" xr:uid="{00000000-0005-0000-0000-0000C0000000}"/>
    <cellStyle name="標準 29" xfId="192" xr:uid="{00000000-0005-0000-0000-0000C1000000}"/>
    <cellStyle name="標準 3" xfId="193" xr:uid="{00000000-0005-0000-0000-0000C2000000}"/>
    <cellStyle name="標準 3 2" xfId="194" xr:uid="{00000000-0005-0000-0000-0000C3000000}"/>
    <cellStyle name="標準 3 2 2" xfId="195" xr:uid="{00000000-0005-0000-0000-0000C4000000}"/>
    <cellStyle name="標準 3 3" xfId="196" xr:uid="{00000000-0005-0000-0000-0000C5000000}"/>
    <cellStyle name="標準 3 4" xfId="197" xr:uid="{00000000-0005-0000-0000-0000C6000000}"/>
    <cellStyle name="標準 32" xfId="210" xr:uid="{00000000-0005-0000-0000-0000C7000000}"/>
    <cellStyle name="標準 4" xfId="198" xr:uid="{00000000-0005-0000-0000-0000C8000000}"/>
    <cellStyle name="標準 5" xfId="199" xr:uid="{00000000-0005-0000-0000-0000C9000000}"/>
    <cellStyle name="標準 6" xfId="200" xr:uid="{00000000-0005-0000-0000-0000CA000000}"/>
    <cellStyle name="標準 7" xfId="201" xr:uid="{00000000-0005-0000-0000-0000CB000000}"/>
    <cellStyle name="標準 7 2" xfId="202" xr:uid="{00000000-0005-0000-0000-0000CC000000}"/>
    <cellStyle name="標準 7 3" xfId="203" xr:uid="{00000000-0005-0000-0000-0000CD000000}"/>
    <cellStyle name="標準 7_『真の友情を育む事業』０９１８" xfId="204" xr:uid="{00000000-0005-0000-0000-0000CE000000}"/>
    <cellStyle name="標準 8" xfId="205" xr:uid="{00000000-0005-0000-0000-0000CF000000}"/>
    <cellStyle name="標準 9" xfId="206" xr:uid="{00000000-0005-0000-0000-0000D0000000}"/>
    <cellStyle name="標準_12月度理事会事項書" xfId="4" xr:uid="{00000000-0005-0000-0000-0000D1000000}"/>
    <cellStyle name="未定義" xfId="207" xr:uid="{00000000-0005-0000-0000-0000D2000000}"/>
    <cellStyle name="良い 2" xfId="208" xr:uid="{00000000-0005-0000-0000-0000D3000000}"/>
    <cellStyle name="良い 2 2" xfId="209" xr:uid="{00000000-0005-0000-0000-0000D4000000}"/>
  </cellStyles>
  <dxfs count="3">
    <dxf>
      <font>
        <color indexed="9"/>
      </font>
    </dxf>
    <dxf>
      <font>
        <color indexed="9"/>
      </font>
    </dxf>
    <dxf>
      <font>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zoomScaleNormal="100" zoomScaleSheetLayoutView="100" workbookViewId="0">
      <selection activeCell="C27" sqref="C27"/>
    </sheetView>
  </sheetViews>
  <sheetFormatPr defaultColWidth="16.1328125" defaultRowHeight="15.75" customHeight="1" x14ac:dyDescent="0.25"/>
  <cols>
    <col min="1" max="2" width="12.6640625" style="1" customWidth="1"/>
    <col min="3" max="3" width="16.1328125" style="2"/>
    <col min="4" max="6" width="16.1328125" style="1"/>
    <col min="7" max="7" width="31.59765625" style="1" customWidth="1"/>
    <col min="8" max="16384" width="16.1328125" style="1"/>
  </cols>
  <sheetData>
    <row r="1" spans="1:10" s="38" customFormat="1" ht="15.75" customHeight="1" x14ac:dyDescent="0.25">
      <c r="A1" s="37" t="s">
        <v>25</v>
      </c>
      <c r="C1" s="37"/>
      <c r="D1" s="37"/>
      <c r="E1" s="37"/>
      <c r="G1" s="37"/>
      <c r="H1" s="37"/>
      <c r="I1" s="37"/>
      <c r="J1" s="37"/>
    </row>
    <row r="2" spans="1:10" s="38" customFormat="1" ht="15.75" customHeight="1" x14ac:dyDescent="0.25">
      <c r="A2" s="37" t="s">
        <v>123</v>
      </c>
      <c r="C2" s="37"/>
      <c r="D2" s="37"/>
      <c r="E2" s="37"/>
      <c r="G2" s="37"/>
      <c r="H2" s="37"/>
      <c r="I2" s="37"/>
      <c r="J2" s="37"/>
    </row>
    <row r="3" spans="1:10" s="38" customFormat="1" ht="15.75" customHeight="1" x14ac:dyDescent="0.25">
      <c r="A3" s="37" t="s">
        <v>131</v>
      </c>
      <c r="C3" s="37"/>
      <c r="D3" s="37"/>
      <c r="E3" s="37"/>
      <c r="G3" s="37"/>
      <c r="H3" s="37"/>
      <c r="I3" s="37"/>
      <c r="J3" s="37"/>
    </row>
    <row r="4" spans="1:10" s="38" customFormat="1" ht="15.75" customHeight="1" x14ac:dyDescent="0.25">
      <c r="C4" s="39"/>
    </row>
    <row r="5" spans="1:10" s="41" customFormat="1" ht="15.75" customHeight="1" x14ac:dyDescent="0.25">
      <c r="A5" s="153" t="s">
        <v>26</v>
      </c>
      <c r="B5" s="154"/>
      <c r="C5" s="40" t="s">
        <v>32</v>
      </c>
      <c r="D5" s="40" t="s">
        <v>33</v>
      </c>
      <c r="E5" s="156" t="s">
        <v>34</v>
      </c>
      <c r="F5" s="156"/>
      <c r="G5" s="156"/>
    </row>
    <row r="6" spans="1:10" s="38" customFormat="1" ht="15.75" customHeight="1" x14ac:dyDescent="0.25">
      <c r="A6" s="153" t="s">
        <v>27</v>
      </c>
      <c r="B6" s="154"/>
      <c r="C6" s="42">
        <v>0</v>
      </c>
      <c r="D6" s="43">
        <v>0</v>
      </c>
      <c r="E6" s="155"/>
      <c r="F6" s="155"/>
      <c r="G6" s="155"/>
    </row>
    <row r="7" spans="1:10" s="38" customFormat="1" ht="15.75" customHeight="1" x14ac:dyDescent="0.25">
      <c r="A7" s="153" t="s">
        <v>28</v>
      </c>
      <c r="B7" s="154"/>
      <c r="C7" s="42">
        <v>1820000</v>
      </c>
      <c r="D7" s="39">
        <v>1820000</v>
      </c>
      <c r="E7" s="151" t="s">
        <v>132</v>
      </c>
      <c r="F7" s="151"/>
      <c r="G7" s="151"/>
    </row>
    <row r="8" spans="1:10" s="38" customFormat="1" ht="15.75" customHeight="1" x14ac:dyDescent="0.25">
      <c r="A8" s="153" t="s">
        <v>30</v>
      </c>
      <c r="B8" s="154"/>
      <c r="C8" s="42">
        <v>0</v>
      </c>
      <c r="D8" s="43">
        <v>337000</v>
      </c>
      <c r="E8" s="155" t="s">
        <v>35</v>
      </c>
      <c r="F8" s="155"/>
      <c r="G8" s="155"/>
    </row>
    <row r="9" spans="1:10" s="38" customFormat="1" ht="15.75" customHeight="1" x14ac:dyDescent="0.25">
      <c r="A9" s="153" t="s">
        <v>29</v>
      </c>
      <c r="B9" s="154"/>
      <c r="C9" s="42">
        <v>0</v>
      </c>
      <c r="D9" s="43">
        <v>747</v>
      </c>
      <c r="E9" s="155"/>
      <c r="F9" s="155"/>
      <c r="G9" s="155"/>
    </row>
    <row r="10" spans="1:10" s="38" customFormat="1" ht="15.75" customHeight="1" x14ac:dyDescent="0.25">
      <c r="A10" s="153" t="s">
        <v>101</v>
      </c>
      <c r="B10" s="154"/>
      <c r="C10" s="42">
        <v>0</v>
      </c>
      <c r="D10" s="43">
        <v>0</v>
      </c>
      <c r="E10" s="155"/>
      <c r="F10" s="155"/>
      <c r="G10" s="155"/>
    </row>
    <row r="11" spans="1:10" s="38" customFormat="1" ht="15.75" customHeight="1" x14ac:dyDescent="0.25">
      <c r="A11" s="153" t="s">
        <v>127</v>
      </c>
      <c r="B11" s="154"/>
      <c r="C11" s="42"/>
      <c r="D11" s="43">
        <v>59000</v>
      </c>
      <c r="E11" s="157" t="s">
        <v>135</v>
      </c>
      <c r="F11" s="158"/>
      <c r="G11" s="159"/>
    </row>
    <row r="12" spans="1:10" s="38" customFormat="1" ht="15.75" customHeight="1" x14ac:dyDescent="0.25">
      <c r="A12" s="153" t="s">
        <v>31</v>
      </c>
      <c r="B12" s="154"/>
      <c r="C12" s="42">
        <f>SUM(C6:C10)</f>
        <v>1820000</v>
      </c>
      <c r="D12" s="42">
        <f>SUM(D6:D11)</f>
        <v>2216747</v>
      </c>
      <c r="E12" s="151"/>
      <c r="F12" s="151"/>
      <c r="G12" s="151"/>
    </row>
    <row r="13" spans="1:10" s="38" customFormat="1" ht="15.75" customHeight="1" x14ac:dyDescent="0.25">
      <c r="C13" s="39"/>
    </row>
    <row r="14" spans="1:10" s="38" customFormat="1" ht="15.75" customHeight="1" x14ac:dyDescent="0.25">
      <c r="A14" s="153" t="s">
        <v>36</v>
      </c>
      <c r="B14" s="154"/>
      <c r="C14" s="40" t="s">
        <v>32</v>
      </c>
      <c r="D14" s="40" t="s">
        <v>33</v>
      </c>
      <c r="E14" s="156" t="s">
        <v>34</v>
      </c>
      <c r="F14" s="156"/>
      <c r="G14" s="156"/>
    </row>
    <row r="15" spans="1:10" s="38" customFormat="1" ht="15.75" customHeight="1" x14ac:dyDescent="0.25">
      <c r="A15" s="44" t="s">
        <v>37</v>
      </c>
      <c r="B15" s="44" t="s">
        <v>38</v>
      </c>
      <c r="C15" s="42"/>
      <c r="D15" s="42"/>
      <c r="E15" s="155"/>
      <c r="F15" s="155"/>
      <c r="G15" s="155"/>
    </row>
    <row r="16" spans="1:10" s="38" customFormat="1" ht="15.75" customHeight="1" x14ac:dyDescent="0.25">
      <c r="A16" s="153" t="s">
        <v>39</v>
      </c>
      <c r="B16" s="154"/>
      <c r="C16" s="42">
        <v>1729000</v>
      </c>
      <c r="D16" s="42">
        <v>1140000</v>
      </c>
      <c r="E16" s="155" t="s">
        <v>44</v>
      </c>
      <c r="F16" s="155"/>
      <c r="G16" s="155"/>
    </row>
    <row r="17" spans="1:7" s="38" customFormat="1" ht="15.75" customHeight="1" x14ac:dyDescent="0.25">
      <c r="A17" s="153" t="s">
        <v>11</v>
      </c>
      <c r="B17" s="154"/>
      <c r="C17" s="42">
        <v>3850</v>
      </c>
      <c r="D17" s="42">
        <v>3850</v>
      </c>
      <c r="E17" s="155"/>
      <c r="F17" s="155"/>
      <c r="G17" s="155"/>
    </row>
    <row r="18" spans="1:7" s="38" customFormat="1" ht="15.75" customHeight="1" x14ac:dyDescent="0.25">
      <c r="A18" s="153" t="s">
        <v>40</v>
      </c>
      <c r="B18" s="154"/>
      <c r="C18" s="42">
        <v>87150</v>
      </c>
      <c r="D18" s="45"/>
      <c r="E18" s="155"/>
      <c r="F18" s="155"/>
      <c r="G18" s="155"/>
    </row>
    <row r="19" spans="1:7" s="38" customFormat="1" ht="15.75" customHeight="1" x14ac:dyDescent="0.25">
      <c r="A19" s="153" t="s">
        <v>41</v>
      </c>
      <c r="B19" s="154"/>
      <c r="C19" s="42">
        <f>SUM(C16:C18)</f>
        <v>1820000</v>
      </c>
      <c r="D19" s="42">
        <f>SUM(D16:D18)</f>
        <v>1143850</v>
      </c>
      <c r="E19" s="155"/>
      <c r="F19" s="155"/>
      <c r="G19" s="155"/>
    </row>
    <row r="20" spans="1:7" s="38" customFormat="1" ht="15.75" customHeight="1" x14ac:dyDescent="0.25">
      <c r="A20" s="153" t="s">
        <v>42</v>
      </c>
      <c r="B20" s="154"/>
      <c r="C20" s="45"/>
      <c r="D20" s="42">
        <f>D12-D19</f>
        <v>1072897</v>
      </c>
      <c r="E20" s="155"/>
      <c r="F20" s="155"/>
      <c r="G20" s="155"/>
    </row>
    <row r="21" spans="1:7" s="38" customFormat="1" ht="15.75" customHeight="1" x14ac:dyDescent="0.25">
      <c r="A21" s="153" t="s">
        <v>43</v>
      </c>
      <c r="B21" s="154"/>
      <c r="C21" s="42">
        <f>C19</f>
        <v>1820000</v>
      </c>
      <c r="D21" s="108">
        <f>SUM(D19:D20)</f>
        <v>2216747</v>
      </c>
      <c r="E21" s="151"/>
      <c r="F21" s="151"/>
      <c r="G21" s="151"/>
    </row>
    <row r="23" spans="1:7" ht="15.75" customHeight="1" x14ac:dyDescent="0.25">
      <c r="A23" s="1" t="s">
        <v>45</v>
      </c>
    </row>
    <row r="24" spans="1:7" ht="15.75" customHeight="1" x14ac:dyDescent="0.25">
      <c r="A24" s="102" t="s">
        <v>46</v>
      </c>
      <c r="B24" s="103">
        <f>D20</f>
        <v>1072897</v>
      </c>
      <c r="C24" s="104" t="s">
        <v>51</v>
      </c>
      <c r="D24" s="103">
        <f>事業収支決算明細書!K24</f>
        <v>1015126</v>
      </c>
      <c r="E24" s="105" t="s">
        <v>47</v>
      </c>
      <c r="F24" s="105" t="s">
        <v>52</v>
      </c>
      <c r="G24" s="103">
        <f>B24-D24</f>
        <v>57771</v>
      </c>
    </row>
    <row r="25" spans="1:7" ht="15.75" customHeight="1" x14ac:dyDescent="0.25">
      <c r="A25" s="102" t="s">
        <v>48</v>
      </c>
      <c r="B25" s="103">
        <f>G24</f>
        <v>57771</v>
      </c>
      <c r="C25" s="152" t="s">
        <v>111</v>
      </c>
      <c r="D25" s="152"/>
      <c r="E25" s="105">
        <v>43</v>
      </c>
      <c r="F25" s="106" t="s">
        <v>49</v>
      </c>
      <c r="G25" s="106"/>
    </row>
    <row r="26" spans="1:7" ht="15.75" customHeight="1" x14ac:dyDescent="0.25">
      <c r="A26" s="145">
        <f>B25</f>
        <v>57771</v>
      </c>
      <c r="B26" s="105" t="s">
        <v>50</v>
      </c>
      <c r="C26" s="104">
        <v>43</v>
      </c>
      <c r="D26" s="105" t="s">
        <v>52</v>
      </c>
      <c r="E26" s="144">
        <f>A26/C26</f>
        <v>1343.5116</v>
      </c>
      <c r="F26" s="106" t="s">
        <v>53</v>
      </c>
      <c r="G26" s="106"/>
    </row>
    <row r="27" spans="1:7" ht="15.75" customHeight="1" x14ac:dyDescent="0.25">
      <c r="A27" s="145">
        <f>ROUNDDOWN(E26,0)</f>
        <v>1343</v>
      </c>
      <c r="B27" s="105" t="s">
        <v>54</v>
      </c>
      <c r="C27" s="104">
        <v>43</v>
      </c>
      <c r="D27" s="105" t="s">
        <v>52</v>
      </c>
      <c r="E27" s="103">
        <f>A27*C27</f>
        <v>57749</v>
      </c>
      <c r="F27" s="106"/>
      <c r="G27" s="106"/>
    </row>
    <row r="28" spans="1:7" ht="15.75" customHeight="1" x14ac:dyDescent="0.25">
      <c r="A28" s="145">
        <f>G24</f>
        <v>57771</v>
      </c>
      <c r="B28" s="104" t="s">
        <v>51</v>
      </c>
      <c r="C28" s="103">
        <f>E27</f>
        <v>57749</v>
      </c>
      <c r="D28" s="105" t="s">
        <v>52</v>
      </c>
      <c r="E28" s="103">
        <f>A28-C28</f>
        <v>22</v>
      </c>
      <c r="F28" s="106" t="s">
        <v>55</v>
      </c>
      <c r="G28" s="106"/>
    </row>
    <row r="29" spans="1:7" ht="15.75" customHeight="1" x14ac:dyDescent="0.25">
      <c r="A29" s="145">
        <f>A27</f>
        <v>1343</v>
      </c>
      <c r="B29" s="105" t="s">
        <v>56</v>
      </c>
      <c r="C29" s="104">
        <f>C27</f>
        <v>43</v>
      </c>
      <c r="D29" s="106" t="s">
        <v>57</v>
      </c>
      <c r="E29" s="106"/>
      <c r="F29" s="106"/>
      <c r="G29" s="106"/>
    </row>
    <row r="30" spans="1:7" ht="15.75" customHeight="1" x14ac:dyDescent="0.25">
      <c r="A30" s="106"/>
      <c r="B30" s="106"/>
      <c r="C30" s="107"/>
      <c r="D30" s="106"/>
      <c r="E30" s="106"/>
      <c r="F30" s="106"/>
      <c r="G30" s="106"/>
    </row>
    <row r="31" spans="1:7" ht="15.75" customHeight="1" x14ac:dyDescent="0.25">
      <c r="A31" s="106" t="s">
        <v>58</v>
      </c>
      <c r="B31" s="106"/>
      <c r="C31" s="146">
        <f>事業収支決算明細書!I36</f>
        <v>25657</v>
      </c>
      <c r="D31" s="106"/>
      <c r="E31" s="106"/>
      <c r="F31" s="106"/>
      <c r="G31" s="106"/>
    </row>
    <row r="32" spans="1:7" ht="15.75" customHeight="1" x14ac:dyDescent="0.25">
      <c r="A32" s="106" t="s">
        <v>107</v>
      </c>
      <c r="B32" s="106"/>
      <c r="C32" s="107" t="s">
        <v>108</v>
      </c>
      <c r="D32" s="106"/>
      <c r="E32" s="106"/>
      <c r="F32" s="106"/>
      <c r="G32" s="106"/>
    </row>
    <row r="33" spans="1:7" ht="15.75" customHeight="1" x14ac:dyDescent="0.25">
      <c r="A33" s="106" t="s">
        <v>59</v>
      </c>
      <c r="B33" s="106"/>
      <c r="C33" s="146">
        <f>E28</f>
        <v>22</v>
      </c>
      <c r="D33" s="106"/>
      <c r="E33" s="106"/>
      <c r="F33" s="106"/>
      <c r="G33" s="106"/>
    </row>
    <row r="35" spans="1:7" ht="15.75" customHeight="1" x14ac:dyDescent="0.25">
      <c r="A35" s="1" t="s">
        <v>136</v>
      </c>
    </row>
  </sheetData>
  <mergeCells count="32">
    <mergeCell ref="E11:G11"/>
    <mergeCell ref="A11:B11"/>
    <mergeCell ref="A10:B10"/>
    <mergeCell ref="E10:G10"/>
    <mergeCell ref="A5:B5"/>
    <mergeCell ref="A6:B6"/>
    <mergeCell ref="A7:B7"/>
    <mergeCell ref="A8:B8"/>
    <mergeCell ref="A9:B9"/>
    <mergeCell ref="E5:G5"/>
    <mergeCell ref="E6:G6"/>
    <mergeCell ref="E7:G7"/>
    <mergeCell ref="E8:G8"/>
    <mergeCell ref="E9:G9"/>
    <mergeCell ref="E12:G12"/>
    <mergeCell ref="E15:G15"/>
    <mergeCell ref="E17:G17"/>
    <mergeCell ref="A14:B14"/>
    <mergeCell ref="A16:B16"/>
    <mergeCell ref="A17:B17"/>
    <mergeCell ref="A12:B12"/>
    <mergeCell ref="E14:G14"/>
    <mergeCell ref="E16:G16"/>
    <mergeCell ref="E21:G21"/>
    <mergeCell ref="C25:D25"/>
    <mergeCell ref="A20:B20"/>
    <mergeCell ref="A21:B21"/>
    <mergeCell ref="A18:B18"/>
    <mergeCell ref="A19:B19"/>
    <mergeCell ref="E18:G18"/>
    <mergeCell ref="E19:G19"/>
    <mergeCell ref="E20:G20"/>
  </mergeCells>
  <phoneticPr fontId="1"/>
  <printOptions horizontalCentered="1"/>
  <pageMargins left="0" right="0" top="0.74803149606299213" bottom="0.74803149606299213" header="0.31496062992125984" footer="0.31496062992125984"/>
  <pageSetup paperSize="9" scale="85" orientation="portrait" r:id="rId1"/>
  <headerFooter alignWithMargins="0">
    <oddFooter>&amp;C事業収支決算書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zoomScaleNormal="100" zoomScaleSheetLayoutView="100" workbookViewId="0">
      <selection activeCell="K11" sqref="K11"/>
    </sheetView>
  </sheetViews>
  <sheetFormatPr defaultColWidth="9" defaultRowHeight="10.5" x14ac:dyDescent="0.25"/>
  <cols>
    <col min="1" max="1" width="27.46484375" style="95" customWidth="1"/>
    <col min="2" max="2" width="7.46484375" style="95" customWidth="1"/>
    <col min="3" max="3" width="13" style="96" bestFit="1" customWidth="1"/>
    <col min="4" max="4" width="9" style="95" customWidth="1"/>
    <col min="5" max="5" width="9" style="96" customWidth="1"/>
    <col min="6" max="6" width="12.46484375" style="96" customWidth="1"/>
    <col min="7" max="7" width="9" style="96" customWidth="1"/>
    <col min="8" max="8" width="9" style="95" customWidth="1"/>
    <col min="9" max="10" width="9" style="96" customWidth="1"/>
    <col min="11" max="11" width="10.46484375" style="95" bestFit="1" customWidth="1"/>
    <col min="12" max="12" width="18.6640625" style="95" bestFit="1" customWidth="1"/>
    <col min="13" max="16384" width="9" style="95"/>
  </cols>
  <sheetData>
    <row r="1" spans="1:12" s="84" customFormat="1" ht="16.149999999999999" x14ac:dyDescent="0.25">
      <c r="A1" s="167" t="s">
        <v>0</v>
      </c>
      <c r="B1" s="167"/>
      <c r="C1" s="167"/>
      <c r="D1" s="167"/>
      <c r="E1" s="167"/>
      <c r="F1" s="167"/>
      <c r="G1" s="167"/>
      <c r="H1" s="167"/>
      <c r="I1" s="167"/>
      <c r="J1" s="167"/>
      <c r="K1" s="167"/>
      <c r="L1" s="167"/>
    </row>
    <row r="2" spans="1:12" s="84" customFormat="1" x14ac:dyDescent="0.25">
      <c r="C2" s="85"/>
      <c r="E2" s="85"/>
      <c r="F2" s="85"/>
      <c r="G2" s="85"/>
      <c r="I2" s="85"/>
      <c r="J2" s="85"/>
    </row>
    <row r="3" spans="1:12" s="84" customFormat="1" x14ac:dyDescent="0.25">
      <c r="A3" s="84" t="s">
        <v>1</v>
      </c>
      <c r="C3" s="85"/>
      <c r="E3" s="85"/>
      <c r="F3" s="85"/>
      <c r="G3" s="85"/>
      <c r="I3" s="85"/>
      <c r="J3" s="85"/>
      <c r="L3" s="147" t="s">
        <v>14</v>
      </c>
    </row>
    <row r="4" spans="1:12" s="84" customFormat="1" ht="13.8" customHeight="1" x14ac:dyDescent="0.25">
      <c r="A4" s="176" t="s">
        <v>2</v>
      </c>
      <c r="B4" s="171" t="s">
        <v>109</v>
      </c>
      <c r="C4" s="169" t="s">
        <v>104</v>
      </c>
      <c r="D4" s="169"/>
      <c r="E4" s="169"/>
      <c r="F4" s="170"/>
      <c r="G4" s="175" t="s">
        <v>105</v>
      </c>
      <c r="H4" s="169"/>
      <c r="I4" s="169"/>
      <c r="J4" s="169"/>
      <c r="K4" s="169"/>
      <c r="L4" s="169"/>
    </row>
    <row r="5" spans="1:12" s="147" customFormat="1" x14ac:dyDescent="0.25">
      <c r="A5" s="176"/>
      <c r="B5" s="172"/>
      <c r="C5" s="86" t="s">
        <v>4</v>
      </c>
      <c r="D5" s="87" t="s">
        <v>5</v>
      </c>
      <c r="E5" s="86" t="s">
        <v>6</v>
      </c>
      <c r="F5" s="148" t="s">
        <v>7</v>
      </c>
      <c r="G5" s="149" t="s">
        <v>8</v>
      </c>
      <c r="H5" s="87" t="s">
        <v>9</v>
      </c>
      <c r="I5" s="86" t="s">
        <v>10</v>
      </c>
      <c r="J5" s="86" t="s">
        <v>11</v>
      </c>
      <c r="K5" s="67" t="s">
        <v>12</v>
      </c>
      <c r="L5" s="67" t="s">
        <v>13</v>
      </c>
    </row>
    <row r="6" spans="1:12" s="84" customFormat="1" x14ac:dyDescent="0.25">
      <c r="A6" s="66" t="s">
        <v>137</v>
      </c>
      <c r="B6" s="67" t="s">
        <v>124</v>
      </c>
      <c r="C6" s="68">
        <v>44000</v>
      </c>
      <c r="D6" s="69">
        <v>11</v>
      </c>
      <c r="E6" s="70">
        <f>C6*D6</f>
        <v>484000</v>
      </c>
      <c r="F6" s="71">
        <v>770</v>
      </c>
      <c r="G6" s="72">
        <v>54000</v>
      </c>
      <c r="H6" s="70">
        <v>7</v>
      </c>
      <c r="I6" s="70">
        <f t="shared" ref="I6:I10" si="0">G6*H6</f>
        <v>378000</v>
      </c>
      <c r="J6" s="70">
        <v>770</v>
      </c>
      <c r="K6" s="70">
        <v>40</v>
      </c>
      <c r="L6" s="70">
        <f>(I6+J6)/K6</f>
        <v>9469</v>
      </c>
    </row>
    <row r="7" spans="1:12" s="84" customFormat="1" x14ac:dyDescent="0.25">
      <c r="A7" s="66" t="s">
        <v>110</v>
      </c>
      <c r="B7" s="67" t="s">
        <v>118</v>
      </c>
      <c r="C7" s="68">
        <v>10000</v>
      </c>
      <c r="D7" s="69">
        <v>26</v>
      </c>
      <c r="E7" s="70">
        <f t="shared" ref="E7:E10" si="1">C7*D7</f>
        <v>260000</v>
      </c>
      <c r="F7" s="71">
        <v>770</v>
      </c>
      <c r="G7" s="72">
        <v>10000</v>
      </c>
      <c r="H7" s="70">
        <v>19</v>
      </c>
      <c r="I7" s="70">
        <f t="shared" si="0"/>
        <v>190000</v>
      </c>
      <c r="J7" s="70">
        <v>770</v>
      </c>
      <c r="K7" s="70">
        <v>40</v>
      </c>
      <c r="L7" s="70">
        <f t="shared" ref="L7:L10" si="2">(I7+J7)/K7</f>
        <v>4769</v>
      </c>
    </row>
    <row r="8" spans="1:12" s="84" customFormat="1" x14ac:dyDescent="0.25">
      <c r="A8" s="66" t="s">
        <v>140</v>
      </c>
      <c r="B8" s="67" t="s">
        <v>141</v>
      </c>
      <c r="C8" s="68">
        <v>5000</v>
      </c>
      <c r="D8" s="69">
        <v>26</v>
      </c>
      <c r="E8" s="70">
        <f>C8*D8</f>
        <v>130000</v>
      </c>
      <c r="F8" s="71">
        <v>770</v>
      </c>
      <c r="G8" s="72">
        <v>5000</v>
      </c>
      <c r="H8" s="70">
        <v>16</v>
      </c>
      <c r="I8" s="70">
        <f t="shared" si="0"/>
        <v>80000</v>
      </c>
      <c r="J8" s="70">
        <v>770</v>
      </c>
      <c r="K8" s="70">
        <v>41</v>
      </c>
      <c r="L8" s="70">
        <f t="shared" si="2"/>
        <v>1970</v>
      </c>
    </row>
    <row r="9" spans="1:12" s="84" customFormat="1" x14ac:dyDescent="0.25">
      <c r="A9" s="66" t="s">
        <v>138</v>
      </c>
      <c r="B9" s="67" t="s">
        <v>125</v>
      </c>
      <c r="C9" s="68">
        <v>13000</v>
      </c>
      <c r="D9" s="69">
        <v>20</v>
      </c>
      <c r="E9" s="70">
        <f t="shared" si="1"/>
        <v>260000</v>
      </c>
      <c r="F9" s="71">
        <v>770</v>
      </c>
      <c r="G9" s="72">
        <v>12500</v>
      </c>
      <c r="H9" s="70">
        <v>21</v>
      </c>
      <c r="I9" s="70">
        <f t="shared" si="0"/>
        <v>262500</v>
      </c>
      <c r="J9" s="70">
        <v>770</v>
      </c>
      <c r="K9" s="70">
        <v>43</v>
      </c>
      <c r="L9" s="70">
        <f t="shared" si="2"/>
        <v>6123</v>
      </c>
    </row>
    <row r="10" spans="1:12" s="84" customFormat="1" x14ac:dyDescent="0.25">
      <c r="A10" s="66" t="s">
        <v>139</v>
      </c>
      <c r="B10" s="67" t="s">
        <v>126</v>
      </c>
      <c r="C10" s="68">
        <v>85000</v>
      </c>
      <c r="D10" s="69">
        <v>7</v>
      </c>
      <c r="E10" s="70">
        <f t="shared" si="1"/>
        <v>595000</v>
      </c>
      <c r="F10" s="71">
        <v>770</v>
      </c>
      <c r="G10" s="72">
        <v>76500</v>
      </c>
      <c r="H10" s="70">
        <v>3</v>
      </c>
      <c r="I10" s="70">
        <f t="shared" si="0"/>
        <v>229500</v>
      </c>
      <c r="J10" s="70">
        <v>770</v>
      </c>
      <c r="K10" s="70">
        <v>43</v>
      </c>
      <c r="L10" s="70">
        <f t="shared" si="2"/>
        <v>5355</v>
      </c>
    </row>
    <row r="11" spans="1:12" s="84" customFormat="1" ht="10.9" thickBot="1" x14ac:dyDescent="0.3">
      <c r="A11" s="73" t="s">
        <v>3</v>
      </c>
      <c r="B11" s="74"/>
      <c r="C11" s="75"/>
      <c r="D11" s="73"/>
      <c r="E11" s="75">
        <v>50880</v>
      </c>
      <c r="F11" s="76"/>
      <c r="G11" s="77"/>
      <c r="H11" s="73"/>
      <c r="I11" s="75"/>
      <c r="J11" s="75"/>
      <c r="K11" s="73"/>
      <c r="L11" s="73"/>
    </row>
    <row r="12" spans="1:12" s="84" customFormat="1" ht="10.9" thickTop="1" x14ac:dyDescent="0.25">
      <c r="A12" s="78" t="s">
        <v>103</v>
      </c>
      <c r="B12" s="79"/>
      <c r="C12" s="80"/>
      <c r="D12" s="81"/>
      <c r="E12" s="80">
        <f>SUM(E6:E11)</f>
        <v>1779880</v>
      </c>
      <c r="F12" s="82">
        <f>SUM(F6:F11)</f>
        <v>3850</v>
      </c>
      <c r="G12" s="83"/>
      <c r="H12" s="81"/>
      <c r="I12" s="80">
        <f>SUM(I6:I11)</f>
        <v>1140000</v>
      </c>
      <c r="J12" s="80">
        <f>SUM(J6:J11)</f>
        <v>3850</v>
      </c>
      <c r="K12" s="81"/>
      <c r="L12" s="80">
        <f>SUM(L6:L11)</f>
        <v>27686</v>
      </c>
    </row>
    <row r="13" spans="1:12" s="84" customFormat="1" x14ac:dyDescent="0.25">
      <c r="A13" s="177" t="s">
        <v>15</v>
      </c>
      <c r="B13" s="177"/>
      <c r="C13" s="177"/>
      <c r="E13" s="85"/>
      <c r="F13" s="85">
        <f>E12+F12</f>
        <v>1783730</v>
      </c>
      <c r="G13" s="85"/>
      <c r="I13" s="85"/>
      <c r="J13" s="85"/>
    </row>
    <row r="14" spans="1:12" s="84" customFormat="1" x14ac:dyDescent="0.25">
      <c r="C14" s="85"/>
      <c r="E14" s="85"/>
      <c r="F14" s="85"/>
      <c r="G14" s="85"/>
      <c r="I14" s="85"/>
      <c r="J14" s="85"/>
    </row>
    <row r="15" spans="1:12" s="84" customFormat="1" x14ac:dyDescent="0.25">
      <c r="C15" s="85"/>
      <c r="E15" s="85"/>
      <c r="F15" s="178"/>
      <c r="G15" s="178"/>
      <c r="H15" s="178"/>
      <c r="I15" s="178"/>
      <c r="J15" s="178"/>
      <c r="K15" s="178"/>
      <c r="L15" s="178"/>
    </row>
    <row r="16" spans="1:12" s="84" customFormat="1" x14ac:dyDescent="0.25">
      <c r="C16" s="85"/>
      <c r="E16" s="85"/>
      <c r="F16" s="85"/>
      <c r="G16" s="85"/>
      <c r="I16" s="85"/>
      <c r="J16" s="85"/>
    </row>
    <row r="17" spans="1:11" s="84" customFormat="1" x14ac:dyDescent="0.25">
      <c r="A17" s="84" t="s">
        <v>16</v>
      </c>
      <c r="C17" s="85"/>
      <c r="E17" s="85"/>
      <c r="F17" s="85"/>
      <c r="G17" s="85"/>
      <c r="I17" s="85"/>
      <c r="J17" s="85"/>
    </row>
    <row r="18" spans="1:11" s="88" customFormat="1" x14ac:dyDescent="0.25">
      <c r="A18" s="173" t="s">
        <v>17</v>
      </c>
      <c r="B18" s="174"/>
      <c r="C18" s="86" t="s">
        <v>18</v>
      </c>
      <c r="D18" s="87" t="s">
        <v>19</v>
      </c>
      <c r="E18" s="168" t="s">
        <v>20</v>
      </c>
      <c r="F18" s="168"/>
      <c r="G18" s="168" t="s">
        <v>21</v>
      </c>
      <c r="H18" s="168"/>
      <c r="I18" s="168" t="s">
        <v>106</v>
      </c>
      <c r="J18" s="168"/>
      <c r="K18" s="87" t="s">
        <v>22</v>
      </c>
    </row>
    <row r="19" spans="1:11" s="84" customFormat="1" x14ac:dyDescent="0.25">
      <c r="A19" s="89" t="s">
        <v>134</v>
      </c>
      <c r="B19" s="90"/>
      <c r="C19" s="70">
        <v>52000</v>
      </c>
      <c r="D19" s="66">
        <v>35</v>
      </c>
      <c r="E19" s="165">
        <f>L12</f>
        <v>27686</v>
      </c>
      <c r="F19" s="165"/>
      <c r="G19" s="165">
        <f>E19*D19</f>
        <v>969010</v>
      </c>
      <c r="H19" s="165"/>
      <c r="I19" s="165">
        <f>C19-E19</f>
        <v>24314</v>
      </c>
      <c r="J19" s="165"/>
      <c r="K19" s="70">
        <f>I19*D19</f>
        <v>850990</v>
      </c>
    </row>
    <row r="20" spans="1:11" s="84" customFormat="1" x14ac:dyDescent="0.25">
      <c r="A20" s="89" t="s">
        <v>129</v>
      </c>
      <c r="B20" s="90"/>
      <c r="C20" s="70">
        <v>52000</v>
      </c>
      <c r="D20" s="66">
        <v>1</v>
      </c>
      <c r="E20" s="165">
        <f>SUM(L6:L11)</f>
        <v>27686</v>
      </c>
      <c r="F20" s="165"/>
      <c r="G20" s="165">
        <f>E20*D20</f>
        <v>27686</v>
      </c>
      <c r="H20" s="165"/>
      <c r="I20" s="165">
        <f>C20-E20</f>
        <v>24314</v>
      </c>
      <c r="J20" s="165"/>
      <c r="K20" s="70">
        <f>I20*D20</f>
        <v>24314</v>
      </c>
    </row>
    <row r="21" spans="1:11" s="84" customFormat="1" x14ac:dyDescent="0.25">
      <c r="A21" s="91" t="s">
        <v>133</v>
      </c>
      <c r="B21" s="90"/>
      <c r="C21" s="70">
        <v>52000</v>
      </c>
      <c r="D21" s="66">
        <v>4</v>
      </c>
      <c r="E21" s="165">
        <f>SUM(L6:L11)</f>
        <v>27686</v>
      </c>
      <c r="F21" s="165"/>
      <c r="G21" s="165">
        <f>E21*D21</f>
        <v>110744</v>
      </c>
      <c r="H21" s="165"/>
      <c r="I21" s="165">
        <f>C21-E21</f>
        <v>24314</v>
      </c>
      <c r="J21" s="165"/>
      <c r="K21" s="70">
        <f>I21*D21</f>
        <v>97256</v>
      </c>
    </row>
    <row r="22" spans="1:11" s="84" customFormat="1" x14ac:dyDescent="0.25">
      <c r="A22" s="89" t="s">
        <v>120</v>
      </c>
      <c r="B22" s="90"/>
      <c r="C22" s="70">
        <v>33000</v>
      </c>
      <c r="D22" s="66">
        <v>1</v>
      </c>
      <c r="E22" s="165">
        <f>SUM(L9:L10)</f>
        <v>11478</v>
      </c>
      <c r="F22" s="165"/>
      <c r="G22" s="165">
        <f>E22*D22</f>
        <v>11478</v>
      </c>
      <c r="H22" s="165"/>
      <c r="I22" s="165">
        <f>C22-E22</f>
        <v>21522</v>
      </c>
      <c r="J22" s="165"/>
      <c r="K22" s="70">
        <f>I22*D22</f>
        <v>21522</v>
      </c>
    </row>
    <row r="23" spans="1:11" s="84" customFormat="1" x14ac:dyDescent="0.25">
      <c r="A23" s="89" t="s">
        <v>121</v>
      </c>
      <c r="B23" s="90"/>
      <c r="C23" s="70">
        <v>22000</v>
      </c>
      <c r="D23" s="66">
        <v>2</v>
      </c>
      <c r="E23" s="165">
        <f>SUM(L9:L10)</f>
        <v>11478</v>
      </c>
      <c r="F23" s="165"/>
      <c r="G23" s="165">
        <f>E23*D23</f>
        <v>22956</v>
      </c>
      <c r="H23" s="165"/>
      <c r="I23" s="165">
        <f>C23-E23</f>
        <v>10522</v>
      </c>
      <c r="J23" s="165"/>
      <c r="K23" s="70">
        <f>I23*D23</f>
        <v>21044</v>
      </c>
    </row>
    <row r="24" spans="1:11" x14ac:dyDescent="0.25">
      <c r="A24" s="91"/>
      <c r="B24" s="92"/>
      <c r="C24" s="93"/>
      <c r="D24" s="94">
        <f>SUM(D19:D23)</f>
        <v>43</v>
      </c>
      <c r="E24" s="160"/>
      <c r="F24" s="160"/>
      <c r="G24" s="160"/>
      <c r="H24" s="160"/>
      <c r="I24" s="160"/>
      <c r="J24" s="160"/>
      <c r="K24" s="93">
        <f>SUM(K19:K23)</f>
        <v>1015126</v>
      </c>
    </row>
    <row r="26" spans="1:11" x14ac:dyDescent="0.25">
      <c r="A26" s="95" t="s">
        <v>23</v>
      </c>
      <c r="I26" s="95"/>
      <c r="J26" s="95"/>
    </row>
    <row r="27" spans="1:11" x14ac:dyDescent="0.25">
      <c r="A27" s="163" t="s">
        <v>17</v>
      </c>
      <c r="B27" s="164"/>
      <c r="C27" s="97" t="s">
        <v>18</v>
      </c>
      <c r="D27" s="98" t="s">
        <v>19</v>
      </c>
      <c r="E27" s="166" t="s">
        <v>24</v>
      </c>
      <c r="F27" s="166"/>
      <c r="G27" s="99"/>
      <c r="I27" s="95"/>
      <c r="J27" s="95"/>
    </row>
    <row r="28" spans="1:11" x14ac:dyDescent="0.25">
      <c r="A28" s="89" t="s">
        <v>129</v>
      </c>
      <c r="B28" s="92"/>
      <c r="C28" s="93">
        <v>52000</v>
      </c>
      <c r="D28" s="94">
        <f>D20</f>
        <v>1</v>
      </c>
      <c r="E28" s="160">
        <f>C28*D28</f>
        <v>52000</v>
      </c>
      <c r="F28" s="160"/>
      <c r="G28" s="100"/>
      <c r="I28" s="95"/>
      <c r="J28" s="95"/>
    </row>
    <row r="29" spans="1:11" x14ac:dyDescent="0.25">
      <c r="A29" s="91" t="s">
        <v>133</v>
      </c>
      <c r="B29" s="92"/>
      <c r="C29" s="93">
        <v>52000</v>
      </c>
      <c r="D29" s="94">
        <f>D21</f>
        <v>4</v>
      </c>
      <c r="E29" s="160">
        <f>C29*D29</f>
        <v>208000</v>
      </c>
      <c r="F29" s="160"/>
      <c r="G29" s="100"/>
      <c r="I29" s="95"/>
      <c r="J29" s="95"/>
    </row>
    <row r="30" spans="1:11" x14ac:dyDescent="0.25">
      <c r="A30" s="91" t="s">
        <v>120</v>
      </c>
      <c r="B30" s="92"/>
      <c r="C30" s="93">
        <f>C22</f>
        <v>33000</v>
      </c>
      <c r="D30" s="94">
        <f>D22</f>
        <v>1</v>
      </c>
      <c r="E30" s="160">
        <f>C30*D30</f>
        <v>33000</v>
      </c>
      <c r="F30" s="160"/>
      <c r="G30" s="100"/>
      <c r="I30" s="95"/>
      <c r="J30" s="95"/>
    </row>
    <row r="31" spans="1:11" x14ac:dyDescent="0.25">
      <c r="A31" s="91" t="s">
        <v>121</v>
      </c>
      <c r="B31" s="92"/>
      <c r="C31" s="93">
        <f>C23</f>
        <v>22000</v>
      </c>
      <c r="D31" s="94">
        <f>D23</f>
        <v>2</v>
      </c>
      <c r="E31" s="160">
        <f>C31*D31</f>
        <v>44000</v>
      </c>
      <c r="F31" s="160"/>
      <c r="G31" s="100"/>
      <c r="I31" s="95"/>
      <c r="J31" s="95"/>
    </row>
    <row r="32" spans="1:11" x14ac:dyDescent="0.25">
      <c r="A32" s="91"/>
      <c r="B32" s="92"/>
      <c r="C32" s="93"/>
      <c r="D32" s="94">
        <f>SUM(D28:D30:D31)</f>
        <v>8</v>
      </c>
      <c r="E32" s="161">
        <f>SUM(E28:E30:E31)</f>
        <v>337000</v>
      </c>
      <c r="F32" s="162"/>
      <c r="G32" s="100"/>
      <c r="I32" s="95"/>
      <c r="J32" s="95"/>
    </row>
    <row r="33" spans="1:12" x14ac:dyDescent="0.25">
      <c r="I33" s="95"/>
      <c r="J33" s="95"/>
    </row>
    <row r="34" spans="1:12" x14ac:dyDescent="0.25">
      <c r="A34" s="95" t="s">
        <v>112</v>
      </c>
      <c r="I34" s="95"/>
      <c r="J34" s="95"/>
    </row>
    <row r="35" spans="1:12" x14ac:dyDescent="0.25">
      <c r="A35" s="163" t="s">
        <v>17</v>
      </c>
      <c r="B35" s="164"/>
      <c r="C35" s="97" t="s">
        <v>18</v>
      </c>
      <c r="D35" s="98" t="s">
        <v>19</v>
      </c>
      <c r="E35" s="166" t="s">
        <v>20</v>
      </c>
      <c r="F35" s="166"/>
      <c r="G35" s="166" t="s">
        <v>21</v>
      </c>
      <c r="H35" s="166"/>
      <c r="I35" s="166" t="s">
        <v>106</v>
      </c>
      <c r="J35" s="166"/>
      <c r="K35" s="98" t="s">
        <v>22</v>
      </c>
      <c r="L35" s="101"/>
    </row>
    <row r="36" spans="1:12" x14ac:dyDescent="0.25">
      <c r="A36" s="91" t="s">
        <v>134</v>
      </c>
      <c r="B36" s="92"/>
      <c r="C36" s="93">
        <v>52000</v>
      </c>
      <c r="D36" s="94">
        <v>35</v>
      </c>
      <c r="E36" s="160">
        <f>L12</f>
        <v>27686</v>
      </c>
      <c r="F36" s="160"/>
      <c r="G36" s="160">
        <f>E36*D36</f>
        <v>969010</v>
      </c>
      <c r="H36" s="160"/>
      <c r="I36" s="160">
        <f>C36-E36+事業収支決算書!A29</f>
        <v>25657</v>
      </c>
      <c r="J36" s="160"/>
      <c r="K36" s="93">
        <f>I36*D36</f>
        <v>897995</v>
      </c>
    </row>
    <row r="37" spans="1:12" x14ac:dyDescent="0.25">
      <c r="A37" s="91" t="s">
        <v>129</v>
      </c>
      <c r="B37" s="92"/>
      <c r="C37" s="93">
        <v>52000</v>
      </c>
      <c r="D37" s="94">
        <v>1</v>
      </c>
      <c r="E37" s="160">
        <f>SUM(L6:L11)</f>
        <v>27686</v>
      </c>
      <c r="F37" s="160"/>
      <c r="G37" s="160">
        <f>E37*D37</f>
        <v>27686</v>
      </c>
      <c r="H37" s="160"/>
      <c r="I37" s="160">
        <f>C37-E37+事業収支決算書!A29</f>
        <v>25657</v>
      </c>
      <c r="J37" s="160"/>
      <c r="K37" s="93">
        <f>I37*D37</f>
        <v>25657</v>
      </c>
    </row>
    <row r="38" spans="1:12" x14ac:dyDescent="0.25">
      <c r="A38" s="91" t="s">
        <v>133</v>
      </c>
      <c r="B38" s="92"/>
      <c r="C38" s="93">
        <v>52000</v>
      </c>
      <c r="D38" s="94">
        <v>4</v>
      </c>
      <c r="E38" s="160">
        <f>SUM(L6:L11)</f>
        <v>27686</v>
      </c>
      <c r="F38" s="160"/>
      <c r="G38" s="160">
        <f>E38*D38</f>
        <v>110744</v>
      </c>
      <c r="H38" s="160"/>
      <c r="I38" s="160">
        <f>C38-E38+事業収支決算書!A29</f>
        <v>25657</v>
      </c>
      <c r="J38" s="160"/>
      <c r="K38" s="93">
        <f>I38*D38</f>
        <v>102628</v>
      </c>
    </row>
    <row r="39" spans="1:12" x14ac:dyDescent="0.25">
      <c r="A39" s="91" t="s">
        <v>120</v>
      </c>
      <c r="B39" s="92"/>
      <c r="C39" s="93">
        <v>33000</v>
      </c>
      <c r="D39" s="94">
        <v>1</v>
      </c>
      <c r="E39" s="160">
        <f>SUM(L9:L10)</f>
        <v>11478</v>
      </c>
      <c r="F39" s="160"/>
      <c r="G39" s="160">
        <f>E39*D39</f>
        <v>11478</v>
      </c>
      <c r="H39" s="160"/>
      <c r="I39" s="160">
        <f>C39-E39+事業収支決算書!A29</f>
        <v>22865</v>
      </c>
      <c r="J39" s="160"/>
      <c r="K39" s="93">
        <f>I39*D39</f>
        <v>22865</v>
      </c>
    </row>
    <row r="40" spans="1:12" x14ac:dyDescent="0.25">
      <c r="A40" s="91" t="s">
        <v>121</v>
      </c>
      <c r="B40" s="92"/>
      <c r="C40" s="93">
        <v>22000</v>
      </c>
      <c r="D40" s="94">
        <v>2</v>
      </c>
      <c r="E40" s="160">
        <f>SUM(L9:L10)</f>
        <v>11478</v>
      </c>
      <c r="F40" s="160"/>
      <c r="G40" s="160">
        <f>E40*D40</f>
        <v>22956</v>
      </c>
      <c r="H40" s="160"/>
      <c r="I40" s="160">
        <f>C40-E40+事業収支決算書!A29</f>
        <v>11865</v>
      </c>
      <c r="J40" s="160"/>
      <c r="K40" s="93">
        <f>I40*D40</f>
        <v>23730</v>
      </c>
    </row>
    <row r="41" spans="1:12" x14ac:dyDescent="0.25">
      <c r="A41" s="91"/>
      <c r="B41" s="92"/>
      <c r="C41" s="93"/>
      <c r="D41" s="94">
        <f>SUM(D36:D40)</f>
        <v>43</v>
      </c>
      <c r="E41" s="160"/>
      <c r="F41" s="160"/>
      <c r="G41" s="160"/>
      <c r="H41" s="160"/>
      <c r="I41" s="160"/>
      <c r="J41" s="160"/>
      <c r="K41" s="93">
        <f>SUM(K36:K37:K39:K40)</f>
        <v>1072875</v>
      </c>
    </row>
    <row r="42" spans="1:12" x14ac:dyDescent="0.25">
      <c r="C42" s="95"/>
      <c r="E42" s="95"/>
      <c r="F42" s="95"/>
    </row>
    <row r="43" spans="1:12" x14ac:dyDescent="0.25">
      <c r="C43" s="95"/>
      <c r="E43" s="95"/>
      <c r="F43" s="95"/>
    </row>
  </sheetData>
  <mergeCells count="58">
    <mergeCell ref="E41:F41"/>
    <mergeCell ref="G41:H41"/>
    <mergeCell ref="I41:J41"/>
    <mergeCell ref="A35:B35"/>
    <mergeCell ref="E35:F35"/>
    <mergeCell ref="G35:H35"/>
    <mergeCell ref="I35:J35"/>
    <mergeCell ref="E36:F36"/>
    <mergeCell ref="G36:H36"/>
    <mergeCell ref="I36:J36"/>
    <mergeCell ref="E37:F37"/>
    <mergeCell ref="G37:H37"/>
    <mergeCell ref="I37:J37"/>
    <mergeCell ref="E40:F40"/>
    <mergeCell ref="G40:H40"/>
    <mergeCell ref="I40:J40"/>
    <mergeCell ref="A1:L1"/>
    <mergeCell ref="E18:F18"/>
    <mergeCell ref="E19:F19"/>
    <mergeCell ref="G18:H18"/>
    <mergeCell ref="I19:J19"/>
    <mergeCell ref="G19:H19"/>
    <mergeCell ref="I18:J18"/>
    <mergeCell ref="C4:F4"/>
    <mergeCell ref="B4:B5"/>
    <mergeCell ref="A18:B18"/>
    <mergeCell ref="G4:L4"/>
    <mergeCell ref="A4:A5"/>
    <mergeCell ref="A13:C13"/>
    <mergeCell ref="F15:L15"/>
    <mergeCell ref="G20:H20"/>
    <mergeCell ref="G24:H24"/>
    <mergeCell ref="E22:F22"/>
    <mergeCell ref="G22:H22"/>
    <mergeCell ref="I22:J22"/>
    <mergeCell ref="E20:F20"/>
    <mergeCell ref="I20:J20"/>
    <mergeCell ref="E21:F21"/>
    <mergeCell ref="G21:H21"/>
    <mergeCell ref="I21:J21"/>
    <mergeCell ref="A27:B27"/>
    <mergeCell ref="E23:F23"/>
    <mergeCell ref="G23:H23"/>
    <mergeCell ref="I23:J23"/>
    <mergeCell ref="E31:F31"/>
    <mergeCell ref="E30:F30"/>
    <mergeCell ref="E24:F24"/>
    <mergeCell ref="E27:F27"/>
    <mergeCell ref="I24:J24"/>
    <mergeCell ref="E39:F39"/>
    <mergeCell ref="G39:H39"/>
    <mergeCell ref="I39:J39"/>
    <mergeCell ref="E32:F32"/>
    <mergeCell ref="E28:F28"/>
    <mergeCell ref="E29:F29"/>
    <mergeCell ref="E38:F38"/>
    <mergeCell ref="G38:H38"/>
    <mergeCell ref="I38:J38"/>
  </mergeCells>
  <phoneticPr fontId="1"/>
  <printOptions horizontalCentered="1"/>
  <pageMargins left="0.25" right="0.25" top="0.75" bottom="0.75" header="0.3" footer="0.3"/>
  <pageSetup paperSize="9" orientation="landscape" horizontalDpi="4294967293" r:id="rId1"/>
  <headerFooter alignWithMargins="0">
    <oddFooter>&amp;C事業収支決算明細書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60"/>
  <sheetViews>
    <sheetView zoomScale="85" zoomScaleNormal="85" workbookViewId="0">
      <pane ySplit="4" topLeftCell="A41" activePane="bottomLeft" state="frozen"/>
      <selection pane="bottomLeft" activeCell="B35" sqref="B35:E35"/>
    </sheetView>
  </sheetViews>
  <sheetFormatPr defaultColWidth="8.796875" defaultRowHeight="15" customHeight="1" x14ac:dyDescent="0.25"/>
  <cols>
    <col min="1" max="1" width="10.6640625" style="33" customWidth="1"/>
    <col min="2" max="2" width="5.796875" style="3" customWidth="1"/>
    <col min="3" max="3" width="6.796875" style="3" customWidth="1"/>
    <col min="4" max="4" width="11.1328125" style="3" customWidth="1"/>
    <col min="5" max="5" width="13.796875" style="3" customWidth="1"/>
    <col min="6" max="6" width="11.6640625" style="33" customWidth="1"/>
    <col min="7" max="7" width="8.1328125" style="33" customWidth="1"/>
    <col min="8" max="8" width="9.6640625" style="47" customWidth="1"/>
    <col min="9" max="9" width="6.796875" style="33" customWidth="1"/>
    <col min="10" max="10" width="11.6640625" style="33" customWidth="1"/>
    <col min="11" max="11" width="9.6640625" style="46" customWidth="1"/>
    <col min="12" max="12" width="9" style="33" customWidth="1"/>
    <col min="13" max="14" width="11.6640625" style="33" customWidth="1"/>
    <col min="15" max="15" width="31" style="33" customWidth="1"/>
    <col min="16" max="228" width="8.796875" style="33"/>
    <col min="229" max="229" width="10.6640625" style="33" customWidth="1"/>
    <col min="230" max="230" width="5.796875" style="33" customWidth="1"/>
    <col min="231" max="231" width="6.796875" style="33" customWidth="1"/>
    <col min="232" max="232" width="11.1328125" style="33" customWidth="1"/>
    <col min="233" max="233" width="8.46484375" style="33" bestFit="1" customWidth="1"/>
    <col min="234" max="234" width="11.6640625" style="33" customWidth="1"/>
    <col min="235" max="235" width="8.1328125" style="33" customWidth="1"/>
    <col min="236" max="236" width="9.6640625" style="33" customWidth="1"/>
    <col min="237" max="237" width="6.796875" style="33" customWidth="1"/>
    <col min="238" max="238" width="11.6640625" style="33" customWidth="1"/>
    <col min="239" max="239" width="9.6640625" style="33" customWidth="1"/>
    <col min="240" max="240" width="7.1328125" style="33" customWidth="1"/>
    <col min="241" max="242" width="11.6640625" style="33" customWidth="1"/>
    <col min="243" max="243" width="31" style="33" customWidth="1"/>
    <col min="244" max="484" width="8.796875" style="33"/>
    <col min="485" max="485" width="10.6640625" style="33" customWidth="1"/>
    <col min="486" max="486" width="5.796875" style="33" customWidth="1"/>
    <col min="487" max="487" width="6.796875" style="33" customWidth="1"/>
    <col min="488" max="488" width="11.1328125" style="33" customWidth="1"/>
    <col min="489" max="489" width="8.46484375" style="33" bestFit="1" customWidth="1"/>
    <col min="490" max="490" width="11.6640625" style="33" customWidth="1"/>
    <col min="491" max="491" width="8.1328125" style="33" customWidth="1"/>
    <col min="492" max="492" width="9.6640625" style="33" customWidth="1"/>
    <col min="493" max="493" width="6.796875" style="33" customWidth="1"/>
    <col min="494" max="494" width="11.6640625" style="33" customWidth="1"/>
    <col min="495" max="495" width="9.6640625" style="33" customWidth="1"/>
    <col min="496" max="496" width="7.1328125" style="33" customWidth="1"/>
    <col min="497" max="498" width="11.6640625" style="33" customWidth="1"/>
    <col min="499" max="499" width="31" style="33" customWidth="1"/>
    <col min="500" max="740" width="8.796875" style="33"/>
    <col min="741" max="741" width="10.6640625" style="33" customWidth="1"/>
    <col min="742" max="742" width="5.796875" style="33" customWidth="1"/>
    <col min="743" max="743" width="6.796875" style="33" customWidth="1"/>
    <col min="744" max="744" width="11.1328125" style="33" customWidth="1"/>
    <col min="745" max="745" width="8.46484375" style="33" bestFit="1" customWidth="1"/>
    <col min="746" max="746" width="11.6640625" style="33" customWidth="1"/>
    <col min="747" max="747" width="8.1328125" style="33" customWidth="1"/>
    <col min="748" max="748" width="9.6640625" style="33" customWidth="1"/>
    <col min="749" max="749" width="6.796875" style="33" customWidth="1"/>
    <col min="750" max="750" width="11.6640625" style="33" customWidth="1"/>
    <col min="751" max="751" width="9.6640625" style="33" customWidth="1"/>
    <col min="752" max="752" width="7.1328125" style="33" customWidth="1"/>
    <col min="753" max="754" width="11.6640625" style="33" customWidth="1"/>
    <col min="755" max="755" width="31" style="33" customWidth="1"/>
    <col min="756" max="996" width="8.796875" style="33"/>
    <col min="997" max="997" width="10.6640625" style="33" customWidth="1"/>
    <col min="998" max="998" width="5.796875" style="33" customWidth="1"/>
    <col min="999" max="999" width="6.796875" style="33" customWidth="1"/>
    <col min="1000" max="1000" width="11.1328125" style="33" customWidth="1"/>
    <col min="1001" max="1001" width="8.46484375" style="33" bestFit="1" customWidth="1"/>
    <col min="1002" max="1002" width="11.6640625" style="33" customWidth="1"/>
    <col min="1003" max="1003" width="8.1328125" style="33" customWidth="1"/>
    <col min="1004" max="1004" width="9.6640625" style="33" customWidth="1"/>
    <col min="1005" max="1005" width="6.796875" style="33" customWidth="1"/>
    <col min="1006" max="1006" width="11.6640625" style="33" customWidth="1"/>
    <col min="1007" max="1007" width="9.6640625" style="33" customWidth="1"/>
    <col min="1008" max="1008" width="7.1328125" style="33" customWidth="1"/>
    <col min="1009" max="1010" width="11.6640625" style="33" customWidth="1"/>
    <col min="1011" max="1011" width="31" style="33" customWidth="1"/>
    <col min="1012" max="1252" width="8.796875" style="33"/>
    <col min="1253" max="1253" width="10.6640625" style="33" customWidth="1"/>
    <col min="1254" max="1254" width="5.796875" style="33" customWidth="1"/>
    <col min="1255" max="1255" width="6.796875" style="33" customWidth="1"/>
    <col min="1256" max="1256" width="11.1328125" style="33" customWidth="1"/>
    <col min="1257" max="1257" width="8.46484375" style="33" bestFit="1" customWidth="1"/>
    <col min="1258" max="1258" width="11.6640625" style="33" customWidth="1"/>
    <col min="1259" max="1259" width="8.1328125" style="33" customWidth="1"/>
    <col min="1260" max="1260" width="9.6640625" style="33" customWidth="1"/>
    <col min="1261" max="1261" width="6.796875" style="33" customWidth="1"/>
    <col min="1262" max="1262" width="11.6640625" style="33" customWidth="1"/>
    <col min="1263" max="1263" width="9.6640625" style="33" customWidth="1"/>
    <col min="1264" max="1264" width="7.1328125" style="33" customWidth="1"/>
    <col min="1265" max="1266" width="11.6640625" style="33" customWidth="1"/>
    <col min="1267" max="1267" width="31" style="33" customWidth="1"/>
    <col min="1268" max="1508" width="8.796875" style="33"/>
    <col min="1509" max="1509" width="10.6640625" style="33" customWidth="1"/>
    <col min="1510" max="1510" width="5.796875" style="33" customWidth="1"/>
    <col min="1511" max="1511" width="6.796875" style="33" customWidth="1"/>
    <col min="1512" max="1512" width="11.1328125" style="33" customWidth="1"/>
    <col min="1513" max="1513" width="8.46484375" style="33" bestFit="1" customWidth="1"/>
    <col min="1514" max="1514" width="11.6640625" style="33" customWidth="1"/>
    <col min="1515" max="1515" width="8.1328125" style="33" customWidth="1"/>
    <col min="1516" max="1516" width="9.6640625" style="33" customWidth="1"/>
    <col min="1517" max="1517" width="6.796875" style="33" customWidth="1"/>
    <col min="1518" max="1518" width="11.6640625" style="33" customWidth="1"/>
    <col min="1519" max="1519" width="9.6640625" style="33" customWidth="1"/>
    <col min="1520" max="1520" width="7.1328125" style="33" customWidth="1"/>
    <col min="1521" max="1522" width="11.6640625" style="33" customWidth="1"/>
    <col min="1523" max="1523" width="31" style="33" customWidth="1"/>
    <col min="1524" max="1764" width="8.796875" style="33"/>
    <col min="1765" max="1765" width="10.6640625" style="33" customWidth="1"/>
    <col min="1766" max="1766" width="5.796875" style="33" customWidth="1"/>
    <col min="1767" max="1767" width="6.796875" style="33" customWidth="1"/>
    <col min="1768" max="1768" width="11.1328125" style="33" customWidth="1"/>
    <col min="1769" max="1769" width="8.46484375" style="33" bestFit="1" customWidth="1"/>
    <col min="1770" max="1770" width="11.6640625" style="33" customWidth="1"/>
    <col min="1771" max="1771" width="8.1328125" style="33" customWidth="1"/>
    <col min="1772" max="1772" width="9.6640625" style="33" customWidth="1"/>
    <col min="1773" max="1773" width="6.796875" style="33" customWidth="1"/>
    <col min="1774" max="1774" width="11.6640625" style="33" customWidth="1"/>
    <col min="1775" max="1775" width="9.6640625" style="33" customWidth="1"/>
    <col min="1776" max="1776" width="7.1328125" style="33" customWidth="1"/>
    <col min="1777" max="1778" width="11.6640625" style="33" customWidth="1"/>
    <col min="1779" max="1779" width="31" style="33" customWidth="1"/>
    <col min="1780" max="2020" width="8.796875" style="33"/>
    <col min="2021" max="2021" width="10.6640625" style="33" customWidth="1"/>
    <col min="2022" max="2022" width="5.796875" style="33" customWidth="1"/>
    <col min="2023" max="2023" width="6.796875" style="33" customWidth="1"/>
    <col min="2024" max="2024" width="11.1328125" style="33" customWidth="1"/>
    <col min="2025" max="2025" width="8.46484375" style="33" bestFit="1" customWidth="1"/>
    <col min="2026" max="2026" width="11.6640625" style="33" customWidth="1"/>
    <col min="2027" max="2027" width="8.1328125" style="33" customWidth="1"/>
    <col min="2028" max="2028" width="9.6640625" style="33" customWidth="1"/>
    <col min="2029" max="2029" width="6.796875" style="33" customWidth="1"/>
    <col min="2030" max="2030" width="11.6640625" style="33" customWidth="1"/>
    <col min="2031" max="2031" width="9.6640625" style="33" customWidth="1"/>
    <col min="2032" max="2032" width="7.1328125" style="33" customWidth="1"/>
    <col min="2033" max="2034" width="11.6640625" style="33" customWidth="1"/>
    <col min="2035" max="2035" width="31" style="33" customWidth="1"/>
    <col min="2036" max="2276" width="8.796875" style="33"/>
    <col min="2277" max="2277" width="10.6640625" style="33" customWidth="1"/>
    <col min="2278" max="2278" width="5.796875" style="33" customWidth="1"/>
    <col min="2279" max="2279" width="6.796875" style="33" customWidth="1"/>
    <col min="2280" max="2280" width="11.1328125" style="33" customWidth="1"/>
    <col min="2281" max="2281" width="8.46484375" style="33" bestFit="1" customWidth="1"/>
    <col min="2282" max="2282" width="11.6640625" style="33" customWidth="1"/>
    <col min="2283" max="2283" width="8.1328125" style="33" customWidth="1"/>
    <col min="2284" max="2284" width="9.6640625" style="33" customWidth="1"/>
    <col min="2285" max="2285" width="6.796875" style="33" customWidth="1"/>
    <col min="2286" max="2286" width="11.6640625" style="33" customWidth="1"/>
    <col min="2287" max="2287" width="9.6640625" style="33" customWidth="1"/>
    <col min="2288" max="2288" width="7.1328125" style="33" customWidth="1"/>
    <col min="2289" max="2290" width="11.6640625" style="33" customWidth="1"/>
    <col min="2291" max="2291" width="31" style="33" customWidth="1"/>
    <col min="2292" max="2532" width="8.796875" style="33"/>
    <col min="2533" max="2533" width="10.6640625" style="33" customWidth="1"/>
    <col min="2534" max="2534" width="5.796875" style="33" customWidth="1"/>
    <col min="2535" max="2535" width="6.796875" style="33" customWidth="1"/>
    <col min="2536" max="2536" width="11.1328125" style="33" customWidth="1"/>
    <col min="2537" max="2537" width="8.46484375" style="33" bestFit="1" customWidth="1"/>
    <col min="2538" max="2538" width="11.6640625" style="33" customWidth="1"/>
    <col min="2539" max="2539" width="8.1328125" style="33" customWidth="1"/>
    <col min="2540" max="2540" width="9.6640625" style="33" customWidth="1"/>
    <col min="2541" max="2541" width="6.796875" style="33" customWidth="1"/>
    <col min="2542" max="2542" width="11.6640625" style="33" customWidth="1"/>
    <col min="2543" max="2543" width="9.6640625" style="33" customWidth="1"/>
    <col min="2544" max="2544" width="7.1328125" style="33" customWidth="1"/>
    <col min="2545" max="2546" width="11.6640625" style="33" customWidth="1"/>
    <col min="2547" max="2547" width="31" style="33" customWidth="1"/>
    <col min="2548" max="2788" width="8.796875" style="33"/>
    <col min="2789" max="2789" width="10.6640625" style="33" customWidth="1"/>
    <col min="2790" max="2790" width="5.796875" style="33" customWidth="1"/>
    <col min="2791" max="2791" width="6.796875" style="33" customWidth="1"/>
    <col min="2792" max="2792" width="11.1328125" style="33" customWidth="1"/>
    <col min="2793" max="2793" width="8.46484375" style="33" bestFit="1" customWidth="1"/>
    <col min="2794" max="2794" width="11.6640625" style="33" customWidth="1"/>
    <col min="2795" max="2795" width="8.1328125" style="33" customWidth="1"/>
    <col min="2796" max="2796" width="9.6640625" style="33" customWidth="1"/>
    <col min="2797" max="2797" width="6.796875" style="33" customWidth="1"/>
    <col min="2798" max="2798" width="11.6640625" style="33" customWidth="1"/>
    <col min="2799" max="2799" width="9.6640625" style="33" customWidth="1"/>
    <col min="2800" max="2800" width="7.1328125" style="33" customWidth="1"/>
    <col min="2801" max="2802" width="11.6640625" style="33" customWidth="1"/>
    <col min="2803" max="2803" width="31" style="33" customWidth="1"/>
    <col min="2804" max="3044" width="8.796875" style="33"/>
    <col min="3045" max="3045" width="10.6640625" style="33" customWidth="1"/>
    <col min="3046" max="3046" width="5.796875" style="33" customWidth="1"/>
    <col min="3047" max="3047" width="6.796875" style="33" customWidth="1"/>
    <col min="3048" max="3048" width="11.1328125" style="33" customWidth="1"/>
    <col min="3049" max="3049" width="8.46484375" style="33" bestFit="1" customWidth="1"/>
    <col min="3050" max="3050" width="11.6640625" style="33" customWidth="1"/>
    <col min="3051" max="3051" width="8.1328125" style="33" customWidth="1"/>
    <col min="3052" max="3052" width="9.6640625" style="33" customWidth="1"/>
    <col min="3053" max="3053" width="6.796875" style="33" customWidth="1"/>
    <col min="3054" max="3054" width="11.6640625" style="33" customWidth="1"/>
    <col min="3055" max="3055" width="9.6640625" style="33" customWidth="1"/>
    <col min="3056" max="3056" width="7.1328125" style="33" customWidth="1"/>
    <col min="3057" max="3058" width="11.6640625" style="33" customWidth="1"/>
    <col min="3059" max="3059" width="31" style="33" customWidth="1"/>
    <col min="3060" max="3300" width="8.796875" style="33"/>
    <col min="3301" max="3301" width="10.6640625" style="33" customWidth="1"/>
    <col min="3302" max="3302" width="5.796875" style="33" customWidth="1"/>
    <col min="3303" max="3303" width="6.796875" style="33" customWidth="1"/>
    <col min="3304" max="3304" width="11.1328125" style="33" customWidth="1"/>
    <col min="3305" max="3305" width="8.46484375" style="33" bestFit="1" customWidth="1"/>
    <col min="3306" max="3306" width="11.6640625" style="33" customWidth="1"/>
    <col min="3307" max="3307" width="8.1328125" style="33" customWidth="1"/>
    <col min="3308" max="3308" width="9.6640625" style="33" customWidth="1"/>
    <col min="3309" max="3309" width="6.796875" style="33" customWidth="1"/>
    <col min="3310" max="3310" width="11.6640625" style="33" customWidth="1"/>
    <col min="3311" max="3311" width="9.6640625" style="33" customWidth="1"/>
    <col min="3312" max="3312" width="7.1328125" style="33" customWidth="1"/>
    <col min="3313" max="3314" width="11.6640625" style="33" customWidth="1"/>
    <col min="3315" max="3315" width="31" style="33" customWidth="1"/>
    <col min="3316" max="3556" width="8.796875" style="33"/>
    <col min="3557" max="3557" width="10.6640625" style="33" customWidth="1"/>
    <col min="3558" max="3558" width="5.796875" style="33" customWidth="1"/>
    <col min="3559" max="3559" width="6.796875" style="33" customWidth="1"/>
    <col min="3560" max="3560" width="11.1328125" style="33" customWidth="1"/>
    <col min="3561" max="3561" width="8.46484375" style="33" bestFit="1" customWidth="1"/>
    <col min="3562" max="3562" width="11.6640625" style="33" customWidth="1"/>
    <col min="3563" max="3563" width="8.1328125" style="33" customWidth="1"/>
    <col min="3564" max="3564" width="9.6640625" style="33" customWidth="1"/>
    <col min="3565" max="3565" width="6.796875" style="33" customWidth="1"/>
    <col min="3566" max="3566" width="11.6640625" style="33" customWidth="1"/>
    <col min="3567" max="3567" width="9.6640625" style="33" customWidth="1"/>
    <col min="3568" max="3568" width="7.1328125" style="33" customWidth="1"/>
    <col min="3569" max="3570" width="11.6640625" style="33" customWidth="1"/>
    <col min="3571" max="3571" width="31" style="33" customWidth="1"/>
    <col min="3572" max="3812" width="8.796875" style="33"/>
    <col min="3813" max="3813" width="10.6640625" style="33" customWidth="1"/>
    <col min="3814" max="3814" width="5.796875" style="33" customWidth="1"/>
    <col min="3815" max="3815" width="6.796875" style="33" customWidth="1"/>
    <col min="3816" max="3816" width="11.1328125" style="33" customWidth="1"/>
    <col min="3817" max="3817" width="8.46484375" style="33" bestFit="1" customWidth="1"/>
    <col min="3818" max="3818" width="11.6640625" style="33" customWidth="1"/>
    <col min="3819" max="3819" width="8.1328125" style="33" customWidth="1"/>
    <col min="3820" max="3820" width="9.6640625" style="33" customWidth="1"/>
    <col min="3821" max="3821" width="6.796875" style="33" customWidth="1"/>
    <col min="3822" max="3822" width="11.6640625" style="33" customWidth="1"/>
    <col min="3823" max="3823" width="9.6640625" style="33" customWidth="1"/>
    <col min="3824" max="3824" width="7.1328125" style="33" customWidth="1"/>
    <col min="3825" max="3826" width="11.6640625" style="33" customWidth="1"/>
    <col min="3827" max="3827" width="31" style="33" customWidth="1"/>
    <col min="3828" max="4068" width="8.796875" style="33"/>
    <col min="4069" max="4069" width="10.6640625" style="33" customWidth="1"/>
    <col min="4070" max="4070" width="5.796875" style="33" customWidth="1"/>
    <col min="4071" max="4071" width="6.796875" style="33" customWidth="1"/>
    <col min="4072" max="4072" width="11.1328125" style="33" customWidth="1"/>
    <col min="4073" max="4073" width="8.46484375" style="33" bestFit="1" customWidth="1"/>
    <col min="4074" max="4074" width="11.6640625" style="33" customWidth="1"/>
    <col min="4075" max="4075" width="8.1328125" style="33" customWidth="1"/>
    <col min="4076" max="4076" width="9.6640625" style="33" customWidth="1"/>
    <col min="4077" max="4077" width="6.796875" style="33" customWidth="1"/>
    <col min="4078" max="4078" width="11.6640625" style="33" customWidth="1"/>
    <col min="4079" max="4079" width="9.6640625" style="33" customWidth="1"/>
    <col min="4080" max="4080" width="7.1328125" style="33" customWidth="1"/>
    <col min="4081" max="4082" width="11.6640625" style="33" customWidth="1"/>
    <col min="4083" max="4083" width="31" style="33" customWidth="1"/>
    <col min="4084" max="4324" width="8.796875" style="33"/>
    <col min="4325" max="4325" width="10.6640625" style="33" customWidth="1"/>
    <col min="4326" max="4326" width="5.796875" style="33" customWidth="1"/>
    <col min="4327" max="4327" width="6.796875" style="33" customWidth="1"/>
    <col min="4328" max="4328" width="11.1328125" style="33" customWidth="1"/>
    <col min="4329" max="4329" width="8.46484375" style="33" bestFit="1" customWidth="1"/>
    <col min="4330" max="4330" width="11.6640625" style="33" customWidth="1"/>
    <col min="4331" max="4331" width="8.1328125" style="33" customWidth="1"/>
    <col min="4332" max="4332" width="9.6640625" style="33" customWidth="1"/>
    <col min="4333" max="4333" width="6.796875" style="33" customWidth="1"/>
    <col min="4334" max="4334" width="11.6640625" style="33" customWidth="1"/>
    <col min="4335" max="4335" width="9.6640625" style="33" customWidth="1"/>
    <col min="4336" max="4336" width="7.1328125" style="33" customWidth="1"/>
    <col min="4337" max="4338" width="11.6640625" style="33" customWidth="1"/>
    <col min="4339" max="4339" width="31" style="33" customWidth="1"/>
    <col min="4340" max="4580" width="8.796875" style="33"/>
    <col min="4581" max="4581" width="10.6640625" style="33" customWidth="1"/>
    <col min="4582" max="4582" width="5.796875" style="33" customWidth="1"/>
    <col min="4583" max="4583" width="6.796875" style="33" customWidth="1"/>
    <col min="4584" max="4584" width="11.1328125" style="33" customWidth="1"/>
    <col min="4585" max="4585" width="8.46484375" style="33" bestFit="1" customWidth="1"/>
    <col min="4586" max="4586" width="11.6640625" style="33" customWidth="1"/>
    <col min="4587" max="4587" width="8.1328125" style="33" customWidth="1"/>
    <col min="4588" max="4588" width="9.6640625" style="33" customWidth="1"/>
    <col min="4589" max="4589" width="6.796875" style="33" customWidth="1"/>
    <col min="4590" max="4590" width="11.6640625" style="33" customWidth="1"/>
    <col min="4591" max="4591" width="9.6640625" style="33" customWidth="1"/>
    <col min="4592" max="4592" width="7.1328125" style="33" customWidth="1"/>
    <col min="4593" max="4594" width="11.6640625" style="33" customWidth="1"/>
    <col min="4595" max="4595" width="31" style="33" customWidth="1"/>
    <col min="4596" max="4836" width="8.796875" style="33"/>
    <col min="4837" max="4837" width="10.6640625" style="33" customWidth="1"/>
    <col min="4838" max="4838" width="5.796875" style="33" customWidth="1"/>
    <col min="4839" max="4839" width="6.796875" style="33" customWidth="1"/>
    <col min="4840" max="4840" width="11.1328125" style="33" customWidth="1"/>
    <col min="4841" max="4841" width="8.46484375" style="33" bestFit="1" customWidth="1"/>
    <col min="4842" max="4842" width="11.6640625" style="33" customWidth="1"/>
    <col min="4843" max="4843" width="8.1328125" style="33" customWidth="1"/>
    <col min="4844" max="4844" width="9.6640625" style="33" customWidth="1"/>
    <col min="4845" max="4845" width="6.796875" style="33" customWidth="1"/>
    <col min="4846" max="4846" width="11.6640625" style="33" customWidth="1"/>
    <col min="4847" max="4847" width="9.6640625" style="33" customWidth="1"/>
    <col min="4848" max="4848" width="7.1328125" style="33" customWidth="1"/>
    <col min="4849" max="4850" width="11.6640625" style="33" customWidth="1"/>
    <col min="4851" max="4851" width="31" style="33" customWidth="1"/>
    <col min="4852" max="5092" width="8.796875" style="33"/>
    <col min="5093" max="5093" width="10.6640625" style="33" customWidth="1"/>
    <col min="5094" max="5094" width="5.796875" style="33" customWidth="1"/>
    <col min="5095" max="5095" width="6.796875" style="33" customWidth="1"/>
    <col min="5096" max="5096" width="11.1328125" style="33" customWidth="1"/>
    <col min="5097" max="5097" width="8.46484375" style="33" bestFit="1" customWidth="1"/>
    <col min="5098" max="5098" width="11.6640625" style="33" customWidth="1"/>
    <col min="5099" max="5099" width="8.1328125" style="33" customWidth="1"/>
    <col min="5100" max="5100" width="9.6640625" style="33" customWidth="1"/>
    <col min="5101" max="5101" width="6.796875" style="33" customWidth="1"/>
    <col min="5102" max="5102" width="11.6640625" style="33" customWidth="1"/>
    <col min="5103" max="5103" width="9.6640625" style="33" customWidth="1"/>
    <col min="5104" max="5104" width="7.1328125" style="33" customWidth="1"/>
    <col min="5105" max="5106" width="11.6640625" style="33" customWidth="1"/>
    <col min="5107" max="5107" width="31" style="33" customWidth="1"/>
    <col min="5108" max="5348" width="8.796875" style="33"/>
    <col min="5349" max="5349" width="10.6640625" style="33" customWidth="1"/>
    <col min="5350" max="5350" width="5.796875" style="33" customWidth="1"/>
    <col min="5351" max="5351" width="6.796875" style="33" customWidth="1"/>
    <col min="5352" max="5352" width="11.1328125" style="33" customWidth="1"/>
    <col min="5353" max="5353" width="8.46484375" style="33" bestFit="1" customWidth="1"/>
    <col min="5354" max="5354" width="11.6640625" style="33" customWidth="1"/>
    <col min="5355" max="5355" width="8.1328125" style="33" customWidth="1"/>
    <col min="5356" max="5356" width="9.6640625" style="33" customWidth="1"/>
    <col min="5357" max="5357" width="6.796875" style="33" customWidth="1"/>
    <col min="5358" max="5358" width="11.6640625" style="33" customWidth="1"/>
    <col min="5359" max="5359" width="9.6640625" style="33" customWidth="1"/>
    <col min="5360" max="5360" width="7.1328125" style="33" customWidth="1"/>
    <col min="5361" max="5362" width="11.6640625" style="33" customWidth="1"/>
    <col min="5363" max="5363" width="31" style="33" customWidth="1"/>
    <col min="5364" max="5604" width="8.796875" style="33"/>
    <col min="5605" max="5605" width="10.6640625" style="33" customWidth="1"/>
    <col min="5606" max="5606" width="5.796875" style="33" customWidth="1"/>
    <col min="5607" max="5607" width="6.796875" style="33" customWidth="1"/>
    <col min="5608" max="5608" width="11.1328125" style="33" customWidth="1"/>
    <col min="5609" max="5609" width="8.46484375" style="33" bestFit="1" customWidth="1"/>
    <col min="5610" max="5610" width="11.6640625" style="33" customWidth="1"/>
    <col min="5611" max="5611" width="8.1328125" style="33" customWidth="1"/>
    <col min="5612" max="5612" width="9.6640625" style="33" customWidth="1"/>
    <col min="5613" max="5613" width="6.796875" style="33" customWidth="1"/>
    <col min="5614" max="5614" width="11.6640625" style="33" customWidth="1"/>
    <col min="5615" max="5615" width="9.6640625" style="33" customWidth="1"/>
    <col min="5616" max="5616" width="7.1328125" style="33" customWidth="1"/>
    <col min="5617" max="5618" width="11.6640625" style="33" customWidth="1"/>
    <col min="5619" max="5619" width="31" style="33" customWidth="1"/>
    <col min="5620" max="5860" width="8.796875" style="33"/>
    <col min="5861" max="5861" width="10.6640625" style="33" customWidth="1"/>
    <col min="5862" max="5862" width="5.796875" style="33" customWidth="1"/>
    <col min="5863" max="5863" width="6.796875" style="33" customWidth="1"/>
    <col min="5864" max="5864" width="11.1328125" style="33" customWidth="1"/>
    <col min="5865" max="5865" width="8.46484375" style="33" bestFit="1" customWidth="1"/>
    <col min="5866" max="5866" width="11.6640625" style="33" customWidth="1"/>
    <col min="5867" max="5867" width="8.1328125" style="33" customWidth="1"/>
    <col min="5868" max="5868" width="9.6640625" style="33" customWidth="1"/>
    <col min="5869" max="5869" width="6.796875" style="33" customWidth="1"/>
    <col min="5870" max="5870" width="11.6640625" style="33" customWidth="1"/>
    <col min="5871" max="5871" width="9.6640625" style="33" customWidth="1"/>
    <col min="5872" max="5872" width="7.1328125" style="33" customWidth="1"/>
    <col min="5873" max="5874" width="11.6640625" style="33" customWidth="1"/>
    <col min="5875" max="5875" width="31" style="33" customWidth="1"/>
    <col min="5876" max="6116" width="8.796875" style="33"/>
    <col min="6117" max="6117" width="10.6640625" style="33" customWidth="1"/>
    <col min="6118" max="6118" width="5.796875" style="33" customWidth="1"/>
    <col min="6119" max="6119" width="6.796875" style="33" customWidth="1"/>
    <col min="6120" max="6120" width="11.1328125" style="33" customWidth="1"/>
    <col min="6121" max="6121" width="8.46484375" style="33" bestFit="1" customWidth="1"/>
    <col min="6122" max="6122" width="11.6640625" style="33" customWidth="1"/>
    <col min="6123" max="6123" width="8.1328125" style="33" customWidth="1"/>
    <col min="6124" max="6124" width="9.6640625" style="33" customWidth="1"/>
    <col min="6125" max="6125" width="6.796875" style="33" customWidth="1"/>
    <col min="6126" max="6126" width="11.6640625" style="33" customWidth="1"/>
    <col min="6127" max="6127" width="9.6640625" style="33" customWidth="1"/>
    <col min="6128" max="6128" width="7.1328125" style="33" customWidth="1"/>
    <col min="6129" max="6130" width="11.6640625" style="33" customWidth="1"/>
    <col min="6131" max="6131" width="31" style="33" customWidth="1"/>
    <col min="6132" max="6372" width="8.796875" style="33"/>
    <col min="6373" max="6373" width="10.6640625" style="33" customWidth="1"/>
    <col min="6374" max="6374" width="5.796875" style="33" customWidth="1"/>
    <col min="6375" max="6375" width="6.796875" style="33" customWidth="1"/>
    <col min="6376" max="6376" width="11.1328125" style="33" customWidth="1"/>
    <col min="6377" max="6377" width="8.46484375" style="33" bestFit="1" customWidth="1"/>
    <col min="6378" max="6378" width="11.6640625" style="33" customWidth="1"/>
    <col min="6379" max="6379" width="8.1328125" style="33" customWidth="1"/>
    <col min="6380" max="6380" width="9.6640625" style="33" customWidth="1"/>
    <col min="6381" max="6381" width="6.796875" style="33" customWidth="1"/>
    <col min="6382" max="6382" width="11.6640625" style="33" customWidth="1"/>
    <col min="6383" max="6383" width="9.6640625" style="33" customWidth="1"/>
    <col min="6384" max="6384" width="7.1328125" style="33" customWidth="1"/>
    <col min="6385" max="6386" width="11.6640625" style="33" customWidth="1"/>
    <col min="6387" max="6387" width="31" style="33" customWidth="1"/>
    <col min="6388" max="6628" width="8.796875" style="33"/>
    <col min="6629" max="6629" width="10.6640625" style="33" customWidth="1"/>
    <col min="6630" max="6630" width="5.796875" style="33" customWidth="1"/>
    <col min="6631" max="6631" width="6.796875" style="33" customWidth="1"/>
    <col min="6632" max="6632" width="11.1328125" style="33" customWidth="1"/>
    <col min="6633" max="6633" width="8.46484375" style="33" bestFit="1" customWidth="1"/>
    <col min="6634" max="6634" width="11.6640625" style="33" customWidth="1"/>
    <col min="6635" max="6635" width="8.1328125" style="33" customWidth="1"/>
    <col min="6636" max="6636" width="9.6640625" style="33" customWidth="1"/>
    <col min="6637" max="6637" width="6.796875" style="33" customWidth="1"/>
    <col min="6638" max="6638" width="11.6640625" style="33" customWidth="1"/>
    <col min="6639" max="6639" width="9.6640625" style="33" customWidth="1"/>
    <col min="6640" max="6640" width="7.1328125" style="33" customWidth="1"/>
    <col min="6641" max="6642" width="11.6640625" style="33" customWidth="1"/>
    <col min="6643" max="6643" width="31" style="33" customWidth="1"/>
    <col min="6644" max="6884" width="8.796875" style="33"/>
    <col min="6885" max="6885" width="10.6640625" style="33" customWidth="1"/>
    <col min="6886" max="6886" width="5.796875" style="33" customWidth="1"/>
    <col min="6887" max="6887" width="6.796875" style="33" customWidth="1"/>
    <col min="6888" max="6888" width="11.1328125" style="33" customWidth="1"/>
    <col min="6889" max="6889" width="8.46484375" style="33" bestFit="1" customWidth="1"/>
    <col min="6890" max="6890" width="11.6640625" style="33" customWidth="1"/>
    <col min="6891" max="6891" width="8.1328125" style="33" customWidth="1"/>
    <col min="6892" max="6892" width="9.6640625" style="33" customWidth="1"/>
    <col min="6893" max="6893" width="6.796875" style="33" customWidth="1"/>
    <col min="6894" max="6894" width="11.6640625" style="33" customWidth="1"/>
    <col min="6895" max="6895" width="9.6640625" style="33" customWidth="1"/>
    <col min="6896" max="6896" width="7.1328125" style="33" customWidth="1"/>
    <col min="6897" max="6898" width="11.6640625" style="33" customWidth="1"/>
    <col min="6899" max="6899" width="31" style="33" customWidth="1"/>
    <col min="6900" max="7140" width="8.796875" style="33"/>
    <col min="7141" max="7141" width="10.6640625" style="33" customWidth="1"/>
    <col min="7142" max="7142" width="5.796875" style="33" customWidth="1"/>
    <col min="7143" max="7143" width="6.796875" style="33" customWidth="1"/>
    <col min="7144" max="7144" width="11.1328125" style="33" customWidth="1"/>
    <col min="7145" max="7145" width="8.46484375" style="33" bestFit="1" customWidth="1"/>
    <col min="7146" max="7146" width="11.6640625" style="33" customWidth="1"/>
    <col min="7147" max="7147" width="8.1328125" style="33" customWidth="1"/>
    <col min="7148" max="7148" width="9.6640625" style="33" customWidth="1"/>
    <col min="7149" max="7149" width="6.796875" style="33" customWidth="1"/>
    <col min="7150" max="7150" width="11.6640625" style="33" customWidth="1"/>
    <col min="7151" max="7151" width="9.6640625" style="33" customWidth="1"/>
    <col min="7152" max="7152" width="7.1328125" style="33" customWidth="1"/>
    <col min="7153" max="7154" width="11.6640625" style="33" customWidth="1"/>
    <col min="7155" max="7155" width="31" style="33" customWidth="1"/>
    <col min="7156" max="7396" width="8.796875" style="33"/>
    <col min="7397" max="7397" width="10.6640625" style="33" customWidth="1"/>
    <col min="7398" max="7398" width="5.796875" style="33" customWidth="1"/>
    <col min="7399" max="7399" width="6.796875" style="33" customWidth="1"/>
    <col min="7400" max="7400" width="11.1328125" style="33" customWidth="1"/>
    <col min="7401" max="7401" width="8.46484375" style="33" bestFit="1" customWidth="1"/>
    <col min="7402" max="7402" width="11.6640625" style="33" customWidth="1"/>
    <col min="7403" max="7403" width="8.1328125" style="33" customWidth="1"/>
    <col min="7404" max="7404" width="9.6640625" style="33" customWidth="1"/>
    <col min="7405" max="7405" width="6.796875" style="33" customWidth="1"/>
    <col min="7406" max="7406" width="11.6640625" style="33" customWidth="1"/>
    <col min="7407" max="7407" width="9.6640625" style="33" customWidth="1"/>
    <col min="7408" max="7408" width="7.1328125" style="33" customWidth="1"/>
    <col min="7409" max="7410" width="11.6640625" style="33" customWidth="1"/>
    <col min="7411" max="7411" width="31" style="33" customWidth="1"/>
    <col min="7412" max="7652" width="8.796875" style="33"/>
    <col min="7653" max="7653" width="10.6640625" style="33" customWidth="1"/>
    <col min="7654" max="7654" width="5.796875" style="33" customWidth="1"/>
    <col min="7655" max="7655" width="6.796875" style="33" customWidth="1"/>
    <col min="7656" max="7656" width="11.1328125" style="33" customWidth="1"/>
    <col min="7657" max="7657" width="8.46484375" style="33" bestFit="1" customWidth="1"/>
    <col min="7658" max="7658" width="11.6640625" style="33" customWidth="1"/>
    <col min="7659" max="7659" width="8.1328125" style="33" customWidth="1"/>
    <col min="7660" max="7660" width="9.6640625" style="33" customWidth="1"/>
    <col min="7661" max="7661" width="6.796875" style="33" customWidth="1"/>
    <col min="7662" max="7662" width="11.6640625" style="33" customWidth="1"/>
    <col min="7663" max="7663" width="9.6640625" style="33" customWidth="1"/>
    <col min="7664" max="7664" width="7.1328125" style="33" customWidth="1"/>
    <col min="7665" max="7666" width="11.6640625" style="33" customWidth="1"/>
    <col min="7667" max="7667" width="31" style="33" customWidth="1"/>
    <col min="7668" max="7908" width="8.796875" style="33"/>
    <col min="7909" max="7909" width="10.6640625" style="33" customWidth="1"/>
    <col min="7910" max="7910" width="5.796875" style="33" customWidth="1"/>
    <col min="7911" max="7911" width="6.796875" style="33" customWidth="1"/>
    <col min="7912" max="7912" width="11.1328125" style="33" customWidth="1"/>
    <col min="7913" max="7913" width="8.46484375" style="33" bestFit="1" customWidth="1"/>
    <col min="7914" max="7914" width="11.6640625" style="33" customWidth="1"/>
    <col min="7915" max="7915" width="8.1328125" style="33" customWidth="1"/>
    <col min="7916" max="7916" width="9.6640625" style="33" customWidth="1"/>
    <col min="7917" max="7917" width="6.796875" style="33" customWidth="1"/>
    <col min="7918" max="7918" width="11.6640625" style="33" customWidth="1"/>
    <col min="7919" max="7919" width="9.6640625" style="33" customWidth="1"/>
    <col min="7920" max="7920" width="7.1328125" style="33" customWidth="1"/>
    <col min="7921" max="7922" width="11.6640625" style="33" customWidth="1"/>
    <col min="7923" max="7923" width="31" style="33" customWidth="1"/>
    <col min="7924" max="8164" width="8.796875" style="33"/>
    <col min="8165" max="8165" width="10.6640625" style="33" customWidth="1"/>
    <col min="8166" max="8166" width="5.796875" style="33" customWidth="1"/>
    <col min="8167" max="8167" width="6.796875" style="33" customWidth="1"/>
    <col min="8168" max="8168" width="11.1328125" style="33" customWidth="1"/>
    <col min="8169" max="8169" width="8.46484375" style="33" bestFit="1" customWidth="1"/>
    <col min="8170" max="8170" width="11.6640625" style="33" customWidth="1"/>
    <col min="8171" max="8171" width="8.1328125" style="33" customWidth="1"/>
    <col min="8172" max="8172" width="9.6640625" style="33" customWidth="1"/>
    <col min="8173" max="8173" width="6.796875" style="33" customWidth="1"/>
    <col min="8174" max="8174" width="11.6640625" style="33" customWidth="1"/>
    <col min="8175" max="8175" width="9.6640625" style="33" customWidth="1"/>
    <col min="8176" max="8176" width="7.1328125" style="33" customWidth="1"/>
    <col min="8177" max="8178" width="11.6640625" style="33" customWidth="1"/>
    <col min="8179" max="8179" width="31" style="33" customWidth="1"/>
    <col min="8180" max="8420" width="8.796875" style="33"/>
    <col min="8421" max="8421" width="10.6640625" style="33" customWidth="1"/>
    <col min="8422" max="8422" width="5.796875" style="33" customWidth="1"/>
    <col min="8423" max="8423" width="6.796875" style="33" customWidth="1"/>
    <col min="8424" max="8424" width="11.1328125" style="33" customWidth="1"/>
    <col min="8425" max="8425" width="8.46484375" style="33" bestFit="1" customWidth="1"/>
    <col min="8426" max="8426" width="11.6640625" style="33" customWidth="1"/>
    <col min="8427" max="8427" width="8.1328125" style="33" customWidth="1"/>
    <col min="8428" max="8428" width="9.6640625" style="33" customWidth="1"/>
    <col min="8429" max="8429" width="6.796875" style="33" customWidth="1"/>
    <col min="8430" max="8430" width="11.6640625" style="33" customWidth="1"/>
    <col min="8431" max="8431" width="9.6640625" style="33" customWidth="1"/>
    <col min="8432" max="8432" width="7.1328125" style="33" customWidth="1"/>
    <col min="8433" max="8434" width="11.6640625" style="33" customWidth="1"/>
    <col min="8435" max="8435" width="31" style="33" customWidth="1"/>
    <col min="8436" max="8676" width="8.796875" style="33"/>
    <col min="8677" max="8677" width="10.6640625" style="33" customWidth="1"/>
    <col min="8678" max="8678" width="5.796875" style="33" customWidth="1"/>
    <col min="8679" max="8679" width="6.796875" style="33" customWidth="1"/>
    <col min="8680" max="8680" width="11.1328125" style="33" customWidth="1"/>
    <col min="8681" max="8681" width="8.46484375" style="33" bestFit="1" customWidth="1"/>
    <col min="8682" max="8682" width="11.6640625" style="33" customWidth="1"/>
    <col min="8683" max="8683" width="8.1328125" style="33" customWidth="1"/>
    <col min="8684" max="8684" width="9.6640625" style="33" customWidth="1"/>
    <col min="8685" max="8685" width="6.796875" style="33" customWidth="1"/>
    <col min="8686" max="8686" width="11.6640625" style="33" customWidth="1"/>
    <col min="8687" max="8687" width="9.6640625" style="33" customWidth="1"/>
    <col min="8688" max="8688" width="7.1328125" style="33" customWidth="1"/>
    <col min="8689" max="8690" width="11.6640625" style="33" customWidth="1"/>
    <col min="8691" max="8691" width="31" style="33" customWidth="1"/>
    <col min="8692" max="8932" width="8.796875" style="33"/>
    <col min="8933" max="8933" width="10.6640625" style="33" customWidth="1"/>
    <col min="8934" max="8934" width="5.796875" style="33" customWidth="1"/>
    <col min="8935" max="8935" width="6.796875" style="33" customWidth="1"/>
    <col min="8936" max="8936" width="11.1328125" style="33" customWidth="1"/>
    <col min="8937" max="8937" width="8.46484375" style="33" bestFit="1" customWidth="1"/>
    <col min="8938" max="8938" width="11.6640625" style="33" customWidth="1"/>
    <col min="8939" max="8939" width="8.1328125" style="33" customWidth="1"/>
    <col min="8940" max="8940" width="9.6640625" style="33" customWidth="1"/>
    <col min="8941" max="8941" width="6.796875" style="33" customWidth="1"/>
    <col min="8942" max="8942" width="11.6640625" style="33" customWidth="1"/>
    <col min="8943" max="8943" width="9.6640625" style="33" customWidth="1"/>
    <col min="8944" max="8944" width="7.1328125" style="33" customWidth="1"/>
    <col min="8945" max="8946" width="11.6640625" style="33" customWidth="1"/>
    <col min="8947" max="8947" width="31" style="33" customWidth="1"/>
    <col min="8948" max="9188" width="8.796875" style="33"/>
    <col min="9189" max="9189" width="10.6640625" style="33" customWidth="1"/>
    <col min="9190" max="9190" width="5.796875" style="33" customWidth="1"/>
    <col min="9191" max="9191" width="6.796875" style="33" customWidth="1"/>
    <col min="9192" max="9192" width="11.1328125" style="33" customWidth="1"/>
    <col min="9193" max="9193" width="8.46484375" style="33" bestFit="1" customWidth="1"/>
    <col min="9194" max="9194" width="11.6640625" style="33" customWidth="1"/>
    <col min="9195" max="9195" width="8.1328125" style="33" customWidth="1"/>
    <col min="9196" max="9196" width="9.6640625" style="33" customWidth="1"/>
    <col min="9197" max="9197" width="6.796875" style="33" customWidth="1"/>
    <col min="9198" max="9198" width="11.6640625" style="33" customWidth="1"/>
    <col min="9199" max="9199" width="9.6640625" style="33" customWidth="1"/>
    <col min="9200" max="9200" width="7.1328125" style="33" customWidth="1"/>
    <col min="9201" max="9202" width="11.6640625" style="33" customWidth="1"/>
    <col min="9203" max="9203" width="31" style="33" customWidth="1"/>
    <col min="9204" max="9444" width="8.796875" style="33"/>
    <col min="9445" max="9445" width="10.6640625" style="33" customWidth="1"/>
    <col min="9446" max="9446" width="5.796875" style="33" customWidth="1"/>
    <col min="9447" max="9447" width="6.796875" style="33" customWidth="1"/>
    <col min="9448" max="9448" width="11.1328125" style="33" customWidth="1"/>
    <col min="9449" max="9449" width="8.46484375" style="33" bestFit="1" customWidth="1"/>
    <col min="9450" max="9450" width="11.6640625" style="33" customWidth="1"/>
    <col min="9451" max="9451" width="8.1328125" style="33" customWidth="1"/>
    <col min="9452" max="9452" width="9.6640625" style="33" customWidth="1"/>
    <col min="9453" max="9453" width="6.796875" style="33" customWidth="1"/>
    <col min="9454" max="9454" width="11.6640625" style="33" customWidth="1"/>
    <col min="9455" max="9455" width="9.6640625" style="33" customWidth="1"/>
    <col min="9456" max="9456" width="7.1328125" style="33" customWidth="1"/>
    <col min="9457" max="9458" width="11.6640625" style="33" customWidth="1"/>
    <col min="9459" max="9459" width="31" style="33" customWidth="1"/>
    <col min="9460" max="9700" width="8.796875" style="33"/>
    <col min="9701" max="9701" width="10.6640625" style="33" customWidth="1"/>
    <col min="9702" max="9702" width="5.796875" style="33" customWidth="1"/>
    <col min="9703" max="9703" width="6.796875" style="33" customWidth="1"/>
    <col min="9704" max="9704" width="11.1328125" style="33" customWidth="1"/>
    <col min="9705" max="9705" width="8.46484375" style="33" bestFit="1" customWidth="1"/>
    <col min="9706" max="9706" width="11.6640625" style="33" customWidth="1"/>
    <col min="9707" max="9707" width="8.1328125" style="33" customWidth="1"/>
    <col min="9708" max="9708" width="9.6640625" style="33" customWidth="1"/>
    <col min="9709" max="9709" width="6.796875" style="33" customWidth="1"/>
    <col min="9710" max="9710" width="11.6640625" style="33" customWidth="1"/>
    <col min="9711" max="9711" width="9.6640625" style="33" customWidth="1"/>
    <col min="9712" max="9712" width="7.1328125" style="33" customWidth="1"/>
    <col min="9713" max="9714" width="11.6640625" style="33" customWidth="1"/>
    <col min="9715" max="9715" width="31" style="33" customWidth="1"/>
    <col min="9716" max="9956" width="8.796875" style="33"/>
    <col min="9957" max="9957" width="10.6640625" style="33" customWidth="1"/>
    <col min="9958" max="9958" width="5.796875" style="33" customWidth="1"/>
    <col min="9959" max="9959" width="6.796875" style="33" customWidth="1"/>
    <col min="9960" max="9960" width="11.1328125" style="33" customWidth="1"/>
    <col min="9961" max="9961" width="8.46484375" style="33" bestFit="1" customWidth="1"/>
    <col min="9962" max="9962" width="11.6640625" style="33" customWidth="1"/>
    <col min="9963" max="9963" width="8.1328125" style="33" customWidth="1"/>
    <col min="9964" max="9964" width="9.6640625" style="33" customWidth="1"/>
    <col min="9965" max="9965" width="6.796875" style="33" customWidth="1"/>
    <col min="9966" max="9966" width="11.6640625" style="33" customWidth="1"/>
    <col min="9967" max="9967" width="9.6640625" style="33" customWidth="1"/>
    <col min="9968" max="9968" width="7.1328125" style="33" customWidth="1"/>
    <col min="9969" max="9970" width="11.6640625" style="33" customWidth="1"/>
    <col min="9971" max="9971" width="31" style="33" customWidth="1"/>
    <col min="9972" max="10212" width="8.796875" style="33"/>
    <col min="10213" max="10213" width="10.6640625" style="33" customWidth="1"/>
    <col min="10214" max="10214" width="5.796875" style="33" customWidth="1"/>
    <col min="10215" max="10215" width="6.796875" style="33" customWidth="1"/>
    <col min="10216" max="10216" width="11.1328125" style="33" customWidth="1"/>
    <col min="10217" max="10217" width="8.46484375" style="33" bestFit="1" customWidth="1"/>
    <col min="10218" max="10218" width="11.6640625" style="33" customWidth="1"/>
    <col min="10219" max="10219" width="8.1328125" style="33" customWidth="1"/>
    <col min="10220" max="10220" width="9.6640625" style="33" customWidth="1"/>
    <col min="10221" max="10221" width="6.796875" style="33" customWidth="1"/>
    <col min="10222" max="10222" width="11.6640625" style="33" customWidth="1"/>
    <col min="10223" max="10223" width="9.6640625" style="33" customWidth="1"/>
    <col min="10224" max="10224" width="7.1328125" style="33" customWidth="1"/>
    <col min="10225" max="10226" width="11.6640625" style="33" customWidth="1"/>
    <col min="10227" max="10227" width="31" style="33" customWidth="1"/>
    <col min="10228" max="10468" width="8.796875" style="33"/>
    <col min="10469" max="10469" width="10.6640625" style="33" customWidth="1"/>
    <col min="10470" max="10470" width="5.796875" style="33" customWidth="1"/>
    <col min="10471" max="10471" width="6.796875" style="33" customWidth="1"/>
    <col min="10472" max="10472" width="11.1328125" style="33" customWidth="1"/>
    <col min="10473" max="10473" width="8.46484375" style="33" bestFit="1" customWidth="1"/>
    <col min="10474" max="10474" width="11.6640625" style="33" customWidth="1"/>
    <col min="10475" max="10475" width="8.1328125" style="33" customWidth="1"/>
    <col min="10476" max="10476" width="9.6640625" style="33" customWidth="1"/>
    <col min="10477" max="10477" width="6.796875" style="33" customWidth="1"/>
    <col min="10478" max="10478" width="11.6640625" style="33" customWidth="1"/>
    <col min="10479" max="10479" width="9.6640625" style="33" customWidth="1"/>
    <col min="10480" max="10480" width="7.1328125" style="33" customWidth="1"/>
    <col min="10481" max="10482" width="11.6640625" style="33" customWidth="1"/>
    <col min="10483" max="10483" width="31" style="33" customWidth="1"/>
    <col min="10484" max="10724" width="8.796875" style="33"/>
    <col min="10725" max="10725" width="10.6640625" style="33" customWidth="1"/>
    <col min="10726" max="10726" width="5.796875" style="33" customWidth="1"/>
    <col min="10727" max="10727" width="6.796875" style="33" customWidth="1"/>
    <col min="10728" max="10728" width="11.1328125" style="33" customWidth="1"/>
    <col min="10729" max="10729" width="8.46484375" style="33" bestFit="1" customWidth="1"/>
    <col min="10730" max="10730" width="11.6640625" style="33" customWidth="1"/>
    <col min="10731" max="10731" width="8.1328125" style="33" customWidth="1"/>
    <col min="10732" max="10732" width="9.6640625" style="33" customWidth="1"/>
    <col min="10733" max="10733" width="6.796875" style="33" customWidth="1"/>
    <col min="10734" max="10734" width="11.6640625" style="33" customWidth="1"/>
    <col min="10735" max="10735" width="9.6640625" style="33" customWidth="1"/>
    <col min="10736" max="10736" width="7.1328125" style="33" customWidth="1"/>
    <col min="10737" max="10738" width="11.6640625" style="33" customWidth="1"/>
    <col min="10739" max="10739" width="31" style="33" customWidth="1"/>
    <col min="10740" max="10980" width="8.796875" style="33"/>
    <col min="10981" max="10981" width="10.6640625" style="33" customWidth="1"/>
    <col min="10982" max="10982" width="5.796875" style="33" customWidth="1"/>
    <col min="10983" max="10983" width="6.796875" style="33" customWidth="1"/>
    <col min="10984" max="10984" width="11.1328125" style="33" customWidth="1"/>
    <col min="10985" max="10985" width="8.46484375" style="33" bestFit="1" customWidth="1"/>
    <col min="10986" max="10986" width="11.6640625" style="33" customWidth="1"/>
    <col min="10987" max="10987" width="8.1328125" style="33" customWidth="1"/>
    <col min="10988" max="10988" width="9.6640625" style="33" customWidth="1"/>
    <col min="10989" max="10989" width="6.796875" style="33" customWidth="1"/>
    <col min="10990" max="10990" width="11.6640625" style="33" customWidth="1"/>
    <col min="10991" max="10991" width="9.6640625" style="33" customWidth="1"/>
    <col min="10992" max="10992" width="7.1328125" style="33" customWidth="1"/>
    <col min="10993" max="10994" width="11.6640625" style="33" customWidth="1"/>
    <col min="10995" max="10995" width="31" style="33" customWidth="1"/>
    <col min="10996" max="11236" width="8.796875" style="33"/>
    <col min="11237" max="11237" width="10.6640625" style="33" customWidth="1"/>
    <col min="11238" max="11238" width="5.796875" style="33" customWidth="1"/>
    <col min="11239" max="11239" width="6.796875" style="33" customWidth="1"/>
    <col min="11240" max="11240" width="11.1328125" style="33" customWidth="1"/>
    <col min="11241" max="11241" width="8.46484375" style="33" bestFit="1" customWidth="1"/>
    <col min="11242" max="11242" width="11.6640625" style="33" customWidth="1"/>
    <col min="11243" max="11243" width="8.1328125" style="33" customWidth="1"/>
    <col min="11244" max="11244" width="9.6640625" style="33" customWidth="1"/>
    <col min="11245" max="11245" width="6.796875" style="33" customWidth="1"/>
    <col min="11246" max="11246" width="11.6640625" style="33" customWidth="1"/>
    <col min="11247" max="11247" width="9.6640625" style="33" customWidth="1"/>
    <col min="11248" max="11248" width="7.1328125" style="33" customWidth="1"/>
    <col min="11249" max="11250" width="11.6640625" style="33" customWidth="1"/>
    <col min="11251" max="11251" width="31" style="33" customWidth="1"/>
    <col min="11252" max="11492" width="8.796875" style="33"/>
    <col min="11493" max="11493" width="10.6640625" style="33" customWidth="1"/>
    <col min="11494" max="11494" width="5.796875" style="33" customWidth="1"/>
    <col min="11495" max="11495" width="6.796875" style="33" customWidth="1"/>
    <col min="11496" max="11496" width="11.1328125" style="33" customWidth="1"/>
    <col min="11497" max="11497" width="8.46484375" style="33" bestFit="1" customWidth="1"/>
    <col min="11498" max="11498" width="11.6640625" style="33" customWidth="1"/>
    <col min="11499" max="11499" width="8.1328125" style="33" customWidth="1"/>
    <col min="11500" max="11500" width="9.6640625" style="33" customWidth="1"/>
    <col min="11501" max="11501" width="6.796875" style="33" customWidth="1"/>
    <col min="11502" max="11502" width="11.6640625" style="33" customWidth="1"/>
    <col min="11503" max="11503" width="9.6640625" style="33" customWidth="1"/>
    <col min="11504" max="11504" width="7.1328125" style="33" customWidth="1"/>
    <col min="11505" max="11506" width="11.6640625" style="33" customWidth="1"/>
    <col min="11507" max="11507" width="31" style="33" customWidth="1"/>
    <col min="11508" max="11748" width="8.796875" style="33"/>
    <col min="11749" max="11749" width="10.6640625" style="33" customWidth="1"/>
    <col min="11750" max="11750" width="5.796875" style="33" customWidth="1"/>
    <col min="11751" max="11751" width="6.796875" style="33" customWidth="1"/>
    <col min="11752" max="11752" width="11.1328125" style="33" customWidth="1"/>
    <col min="11753" max="11753" width="8.46484375" style="33" bestFit="1" customWidth="1"/>
    <col min="11754" max="11754" width="11.6640625" style="33" customWidth="1"/>
    <col min="11755" max="11755" width="8.1328125" style="33" customWidth="1"/>
    <col min="11756" max="11756" width="9.6640625" style="33" customWidth="1"/>
    <col min="11757" max="11757" width="6.796875" style="33" customWidth="1"/>
    <col min="11758" max="11758" width="11.6640625" style="33" customWidth="1"/>
    <col min="11759" max="11759" width="9.6640625" style="33" customWidth="1"/>
    <col min="11760" max="11760" width="7.1328125" style="33" customWidth="1"/>
    <col min="11761" max="11762" width="11.6640625" style="33" customWidth="1"/>
    <col min="11763" max="11763" width="31" style="33" customWidth="1"/>
    <col min="11764" max="12004" width="8.796875" style="33"/>
    <col min="12005" max="12005" width="10.6640625" style="33" customWidth="1"/>
    <col min="12006" max="12006" width="5.796875" style="33" customWidth="1"/>
    <col min="12007" max="12007" width="6.796875" style="33" customWidth="1"/>
    <col min="12008" max="12008" width="11.1328125" style="33" customWidth="1"/>
    <col min="12009" max="12009" width="8.46484375" style="33" bestFit="1" customWidth="1"/>
    <col min="12010" max="12010" width="11.6640625" style="33" customWidth="1"/>
    <col min="12011" max="12011" width="8.1328125" style="33" customWidth="1"/>
    <col min="12012" max="12012" width="9.6640625" style="33" customWidth="1"/>
    <col min="12013" max="12013" width="6.796875" style="33" customWidth="1"/>
    <col min="12014" max="12014" width="11.6640625" style="33" customWidth="1"/>
    <col min="12015" max="12015" width="9.6640625" style="33" customWidth="1"/>
    <col min="12016" max="12016" width="7.1328125" style="33" customWidth="1"/>
    <col min="12017" max="12018" width="11.6640625" style="33" customWidth="1"/>
    <col min="12019" max="12019" width="31" style="33" customWidth="1"/>
    <col min="12020" max="12260" width="8.796875" style="33"/>
    <col min="12261" max="12261" width="10.6640625" style="33" customWidth="1"/>
    <col min="12262" max="12262" width="5.796875" style="33" customWidth="1"/>
    <col min="12263" max="12263" width="6.796875" style="33" customWidth="1"/>
    <col min="12264" max="12264" width="11.1328125" style="33" customWidth="1"/>
    <col min="12265" max="12265" width="8.46484375" style="33" bestFit="1" customWidth="1"/>
    <col min="12266" max="12266" width="11.6640625" style="33" customWidth="1"/>
    <col min="12267" max="12267" width="8.1328125" style="33" customWidth="1"/>
    <col min="12268" max="12268" width="9.6640625" style="33" customWidth="1"/>
    <col min="12269" max="12269" width="6.796875" style="33" customWidth="1"/>
    <col min="12270" max="12270" width="11.6640625" style="33" customWidth="1"/>
    <col min="12271" max="12271" width="9.6640625" style="33" customWidth="1"/>
    <col min="12272" max="12272" width="7.1328125" style="33" customWidth="1"/>
    <col min="12273" max="12274" width="11.6640625" style="33" customWidth="1"/>
    <col min="12275" max="12275" width="31" style="33" customWidth="1"/>
    <col min="12276" max="12516" width="8.796875" style="33"/>
    <col min="12517" max="12517" width="10.6640625" style="33" customWidth="1"/>
    <col min="12518" max="12518" width="5.796875" style="33" customWidth="1"/>
    <col min="12519" max="12519" width="6.796875" style="33" customWidth="1"/>
    <col min="12520" max="12520" width="11.1328125" style="33" customWidth="1"/>
    <col min="12521" max="12521" width="8.46484375" style="33" bestFit="1" customWidth="1"/>
    <col min="12522" max="12522" width="11.6640625" style="33" customWidth="1"/>
    <col min="12523" max="12523" width="8.1328125" style="33" customWidth="1"/>
    <col min="12524" max="12524" width="9.6640625" style="33" customWidth="1"/>
    <col min="12525" max="12525" width="6.796875" style="33" customWidth="1"/>
    <col min="12526" max="12526" width="11.6640625" style="33" customWidth="1"/>
    <col min="12527" max="12527" width="9.6640625" style="33" customWidth="1"/>
    <col min="12528" max="12528" width="7.1328125" style="33" customWidth="1"/>
    <col min="12529" max="12530" width="11.6640625" style="33" customWidth="1"/>
    <col min="12531" max="12531" width="31" style="33" customWidth="1"/>
    <col min="12532" max="12772" width="8.796875" style="33"/>
    <col min="12773" max="12773" width="10.6640625" style="33" customWidth="1"/>
    <col min="12774" max="12774" width="5.796875" style="33" customWidth="1"/>
    <col min="12775" max="12775" width="6.796875" style="33" customWidth="1"/>
    <col min="12776" max="12776" width="11.1328125" style="33" customWidth="1"/>
    <col min="12777" max="12777" width="8.46484375" style="33" bestFit="1" customWidth="1"/>
    <col min="12778" max="12778" width="11.6640625" style="33" customWidth="1"/>
    <col min="12779" max="12779" width="8.1328125" style="33" customWidth="1"/>
    <col min="12780" max="12780" width="9.6640625" style="33" customWidth="1"/>
    <col min="12781" max="12781" width="6.796875" style="33" customWidth="1"/>
    <col min="12782" max="12782" width="11.6640625" style="33" customWidth="1"/>
    <col min="12783" max="12783" width="9.6640625" style="33" customWidth="1"/>
    <col min="12784" max="12784" width="7.1328125" style="33" customWidth="1"/>
    <col min="12785" max="12786" width="11.6640625" style="33" customWidth="1"/>
    <col min="12787" max="12787" width="31" style="33" customWidth="1"/>
    <col min="12788" max="13028" width="8.796875" style="33"/>
    <col min="13029" max="13029" width="10.6640625" style="33" customWidth="1"/>
    <col min="13030" max="13030" width="5.796875" style="33" customWidth="1"/>
    <col min="13031" max="13031" width="6.796875" style="33" customWidth="1"/>
    <col min="13032" max="13032" width="11.1328125" style="33" customWidth="1"/>
    <col min="13033" max="13033" width="8.46484375" style="33" bestFit="1" customWidth="1"/>
    <col min="13034" max="13034" width="11.6640625" style="33" customWidth="1"/>
    <col min="13035" max="13035" width="8.1328125" style="33" customWidth="1"/>
    <col min="13036" max="13036" width="9.6640625" style="33" customWidth="1"/>
    <col min="13037" max="13037" width="6.796875" style="33" customWidth="1"/>
    <col min="13038" max="13038" width="11.6640625" style="33" customWidth="1"/>
    <col min="13039" max="13039" width="9.6640625" style="33" customWidth="1"/>
    <col min="13040" max="13040" width="7.1328125" style="33" customWidth="1"/>
    <col min="13041" max="13042" width="11.6640625" style="33" customWidth="1"/>
    <col min="13043" max="13043" width="31" style="33" customWidth="1"/>
    <col min="13044" max="13284" width="8.796875" style="33"/>
    <col min="13285" max="13285" width="10.6640625" style="33" customWidth="1"/>
    <col min="13286" max="13286" width="5.796875" style="33" customWidth="1"/>
    <col min="13287" max="13287" width="6.796875" style="33" customWidth="1"/>
    <col min="13288" max="13288" width="11.1328125" style="33" customWidth="1"/>
    <col min="13289" max="13289" width="8.46484375" style="33" bestFit="1" customWidth="1"/>
    <col min="13290" max="13290" width="11.6640625" style="33" customWidth="1"/>
    <col min="13291" max="13291" width="8.1328125" style="33" customWidth="1"/>
    <col min="13292" max="13292" width="9.6640625" style="33" customWidth="1"/>
    <col min="13293" max="13293" width="6.796875" style="33" customWidth="1"/>
    <col min="13294" max="13294" width="11.6640625" style="33" customWidth="1"/>
    <col min="13295" max="13295" width="9.6640625" style="33" customWidth="1"/>
    <col min="13296" max="13296" width="7.1328125" style="33" customWidth="1"/>
    <col min="13297" max="13298" width="11.6640625" style="33" customWidth="1"/>
    <col min="13299" max="13299" width="31" style="33" customWidth="1"/>
    <col min="13300" max="13540" width="8.796875" style="33"/>
    <col min="13541" max="13541" width="10.6640625" style="33" customWidth="1"/>
    <col min="13542" max="13542" width="5.796875" style="33" customWidth="1"/>
    <col min="13543" max="13543" width="6.796875" style="33" customWidth="1"/>
    <col min="13544" max="13544" width="11.1328125" style="33" customWidth="1"/>
    <col min="13545" max="13545" width="8.46484375" style="33" bestFit="1" customWidth="1"/>
    <col min="13546" max="13546" width="11.6640625" style="33" customWidth="1"/>
    <col min="13547" max="13547" width="8.1328125" style="33" customWidth="1"/>
    <col min="13548" max="13548" width="9.6640625" style="33" customWidth="1"/>
    <col min="13549" max="13549" width="6.796875" style="33" customWidth="1"/>
    <col min="13550" max="13550" width="11.6640625" style="33" customWidth="1"/>
    <col min="13551" max="13551" width="9.6640625" style="33" customWidth="1"/>
    <col min="13552" max="13552" width="7.1328125" style="33" customWidth="1"/>
    <col min="13553" max="13554" width="11.6640625" style="33" customWidth="1"/>
    <col min="13555" max="13555" width="31" style="33" customWidth="1"/>
    <col min="13556" max="13796" width="8.796875" style="33"/>
    <col min="13797" max="13797" width="10.6640625" style="33" customWidth="1"/>
    <col min="13798" max="13798" width="5.796875" style="33" customWidth="1"/>
    <col min="13799" max="13799" width="6.796875" style="33" customWidth="1"/>
    <col min="13800" max="13800" width="11.1328125" style="33" customWidth="1"/>
    <col min="13801" max="13801" width="8.46484375" style="33" bestFit="1" customWidth="1"/>
    <col min="13802" max="13802" width="11.6640625" style="33" customWidth="1"/>
    <col min="13803" max="13803" width="8.1328125" style="33" customWidth="1"/>
    <col min="13804" max="13804" width="9.6640625" style="33" customWidth="1"/>
    <col min="13805" max="13805" width="6.796875" style="33" customWidth="1"/>
    <col min="13806" max="13806" width="11.6640625" style="33" customWidth="1"/>
    <col min="13807" max="13807" width="9.6640625" style="33" customWidth="1"/>
    <col min="13808" max="13808" width="7.1328125" style="33" customWidth="1"/>
    <col min="13809" max="13810" width="11.6640625" style="33" customWidth="1"/>
    <col min="13811" max="13811" width="31" style="33" customWidth="1"/>
    <col min="13812" max="14052" width="8.796875" style="33"/>
    <col min="14053" max="14053" width="10.6640625" style="33" customWidth="1"/>
    <col min="14054" max="14054" width="5.796875" style="33" customWidth="1"/>
    <col min="14055" max="14055" width="6.796875" style="33" customWidth="1"/>
    <col min="14056" max="14056" width="11.1328125" style="33" customWidth="1"/>
    <col min="14057" max="14057" width="8.46484375" style="33" bestFit="1" customWidth="1"/>
    <col min="14058" max="14058" width="11.6640625" style="33" customWidth="1"/>
    <col min="14059" max="14059" width="8.1328125" style="33" customWidth="1"/>
    <col min="14060" max="14060" width="9.6640625" style="33" customWidth="1"/>
    <col min="14061" max="14061" width="6.796875" style="33" customWidth="1"/>
    <col min="14062" max="14062" width="11.6640625" style="33" customWidth="1"/>
    <col min="14063" max="14063" width="9.6640625" style="33" customWidth="1"/>
    <col min="14064" max="14064" width="7.1328125" style="33" customWidth="1"/>
    <col min="14065" max="14066" width="11.6640625" style="33" customWidth="1"/>
    <col min="14067" max="14067" width="31" style="33" customWidth="1"/>
    <col min="14068" max="14308" width="8.796875" style="33"/>
    <col min="14309" max="14309" width="10.6640625" style="33" customWidth="1"/>
    <col min="14310" max="14310" width="5.796875" style="33" customWidth="1"/>
    <col min="14311" max="14311" width="6.796875" style="33" customWidth="1"/>
    <col min="14312" max="14312" width="11.1328125" style="33" customWidth="1"/>
    <col min="14313" max="14313" width="8.46484375" style="33" bestFit="1" customWidth="1"/>
    <col min="14314" max="14314" width="11.6640625" style="33" customWidth="1"/>
    <col min="14315" max="14315" width="8.1328125" style="33" customWidth="1"/>
    <col min="14316" max="14316" width="9.6640625" style="33" customWidth="1"/>
    <col min="14317" max="14317" width="6.796875" style="33" customWidth="1"/>
    <col min="14318" max="14318" width="11.6640625" style="33" customWidth="1"/>
    <col min="14319" max="14319" width="9.6640625" style="33" customWidth="1"/>
    <col min="14320" max="14320" width="7.1328125" style="33" customWidth="1"/>
    <col min="14321" max="14322" width="11.6640625" style="33" customWidth="1"/>
    <col min="14323" max="14323" width="31" style="33" customWidth="1"/>
    <col min="14324" max="14564" width="8.796875" style="33"/>
    <col min="14565" max="14565" width="10.6640625" style="33" customWidth="1"/>
    <col min="14566" max="14566" width="5.796875" style="33" customWidth="1"/>
    <col min="14567" max="14567" width="6.796875" style="33" customWidth="1"/>
    <col min="14568" max="14568" width="11.1328125" style="33" customWidth="1"/>
    <col min="14569" max="14569" width="8.46484375" style="33" bestFit="1" customWidth="1"/>
    <col min="14570" max="14570" width="11.6640625" style="33" customWidth="1"/>
    <col min="14571" max="14571" width="8.1328125" style="33" customWidth="1"/>
    <col min="14572" max="14572" width="9.6640625" style="33" customWidth="1"/>
    <col min="14573" max="14573" width="6.796875" style="33" customWidth="1"/>
    <col min="14574" max="14574" width="11.6640625" style="33" customWidth="1"/>
    <col min="14575" max="14575" width="9.6640625" style="33" customWidth="1"/>
    <col min="14576" max="14576" width="7.1328125" style="33" customWidth="1"/>
    <col min="14577" max="14578" width="11.6640625" style="33" customWidth="1"/>
    <col min="14579" max="14579" width="31" style="33" customWidth="1"/>
    <col min="14580" max="14820" width="8.796875" style="33"/>
    <col min="14821" max="14821" width="10.6640625" style="33" customWidth="1"/>
    <col min="14822" max="14822" width="5.796875" style="33" customWidth="1"/>
    <col min="14823" max="14823" width="6.796875" style="33" customWidth="1"/>
    <col min="14824" max="14824" width="11.1328125" style="33" customWidth="1"/>
    <col min="14825" max="14825" width="8.46484375" style="33" bestFit="1" customWidth="1"/>
    <col min="14826" max="14826" width="11.6640625" style="33" customWidth="1"/>
    <col min="14827" max="14827" width="8.1328125" style="33" customWidth="1"/>
    <col min="14828" max="14828" width="9.6640625" style="33" customWidth="1"/>
    <col min="14829" max="14829" width="6.796875" style="33" customWidth="1"/>
    <col min="14830" max="14830" width="11.6640625" style="33" customWidth="1"/>
    <col min="14831" max="14831" width="9.6640625" style="33" customWidth="1"/>
    <col min="14832" max="14832" width="7.1328125" style="33" customWidth="1"/>
    <col min="14833" max="14834" width="11.6640625" style="33" customWidth="1"/>
    <col min="14835" max="14835" width="31" style="33" customWidth="1"/>
    <col min="14836" max="15076" width="8.796875" style="33"/>
    <col min="15077" max="15077" width="10.6640625" style="33" customWidth="1"/>
    <col min="15078" max="15078" width="5.796875" style="33" customWidth="1"/>
    <col min="15079" max="15079" width="6.796875" style="33" customWidth="1"/>
    <col min="15080" max="15080" width="11.1328125" style="33" customWidth="1"/>
    <col min="15081" max="15081" width="8.46484375" style="33" bestFit="1" customWidth="1"/>
    <col min="15082" max="15082" width="11.6640625" style="33" customWidth="1"/>
    <col min="15083" max="15083" width="8.1328125" style="33" customWidth="1"/>
    <col min="15084" max="15084" width="9.6640625" style="33" customWidth="1"/>
    <col min="15085" max="15085" width="6.796875" style="33" customWidth="1"/>
    <col min="15086" max="15086" width="11.6640625" style="33" customWidth="1"/>
    <col min="15087" max="15087" width="9.6640625" style="33" customWidth="1"/>
    <col min="15088" max="15088" width="7.1328125" style="33" customWidth="1"/>
    <col min="15089" max="15090" width="11.6640625" style="33" customWidth="1"/>
    <col min="15091" max="15091" width="31" style="33" customWidth="1"/>
    <col min="15092" max="15332" width="8.796875" style="33"/>
    <col min="15333" max="15333" width="10.6640625" style="33" customWidth="1"/>
    <col min="15334" max="15334" width="5.796875" style="33" customWidth="1"/>
    <col min="15335" max="15335" width="6.796875" style="33" customWidth="1"/>
    <col min="15336" max="15336" width="11.1328125" style="33" customWidth="1"/>
    <col min="15337" max="15337" width="8.46484375" style="33" bestFit="1" customWidth="1"/>
    <col min="15338" max="15338" width="11.6640625" style="33" customWidth="1"/>
    <col min="15339" max="15339" width="8.1328125" style="33" customWidth="1"/>
    <col min="15340" max="15340" width="9.6640625" style="33" customWidth="1"/>
    <col min="15341" max="15341" width="6.796875" style="33" customWidth="1"/>
    <col min="15342" max="15342" width="11.6640625" style="33" customWidth="1"/>
    <col min="15343" max="15343" width="9.6640625" style="33" customWidth="1"/>
    <col min="15344" max="15344" width="7.1328125" style="33" customWidth="1"/>
    <col min="15345" max="15346" width="11.6640625" style="33" customWidth="1"/>
    <col min="15347" max="15347" width="31" style="33" customWidth="1"/>
    <col min="15348" max="15588" width="8.796875" style="33"/>
    <col min="15589" max="15589" width="10.6640625" style="33" customWidth="1"/>
    <col min="15590" max="15590" width="5.796875" style="33" customWidth="1"/>
    <col min="15591" max="15591" width="6.796875" style="33" customWidth="1"/>
    <col min="15592" max="15592" width="11.1328125" style="33" customWidth="1"/>
    <col min="15593" max="15593" width="8.46484375" style="33" bestFit="1" customWidth="1"/>
    <col min="15594" max="15594" width="11.6640625" style="33" customWidth="1"/>
    <col min="15595" max="15595" width="8.1328125" style="33" customWidth="1"/>
    <col min="15596" max="15596" width="9.6640625" style="33" customWidth="1"/>
    <col min="15597" max="15597" width="6.796875" style="33" customWidth="1"/>
    <col min="15598" max="15598" width="11.6640625" style="33" customWidth="1"/>
    <col min="15599" max="15599" width="9.6640625" style="33" customWidth="1"/>
    <col min="15600" max="15600" width="7.1328125" style="33" customWidth="1"/>
    <col min="15601" max="15602" width="11.6640625" style="33" customWidth="1"/>
    <col min="15603" max="15603" width="31" style="33" customWidth="1"/>
    <col min="15604" max="15844" width="8.796875" style="33"/>
    <col min="15845" max="15845" width="10.6640625" style="33" customWidth="1"/>
    <col min="15846" max="15846" width="5.796875" style="33" customWidth="1"/>
    <col min="15847" max="15847" width="6.796875" style="33" customWidth="1"/>
    <col min="15848" max="15848" width="11.1328125" style="33" customWidth="1"/>
    <col min="15849" max="15849" width="8.46484375" style="33" bestFit="1" customWidth="1"/>
    <col min="15850" max="15850" width="11.6640625" style="33" customWidth="1"/>
    <col min="15851" max="15851" width="8.1328125" style="33" customWidth="1"/>
    <col min="15852" max="15852" width="9.6640625" style="33" customWidth="1"/>
    <col min="15853" max="15853" width="6.796875" style="33" customWidth="1"/>
    <col min="15854" max="15854" width="11.6640625" style="33" customWidth="1"/>
    <col min="15855" max="15855" width="9.6640625" style="33" customWidth="1"/>
    <col min="15856" max="15856" width="7.1328125" style="33" customWidth="1"/>
    <col min="15857" max="15858" width="11.6640625" style="33" customWidth="1"/>
    <col min="15859" max="15859" width="31" style="33" customWidth="1"/>
    <col min="15860" max="16100" width="8.796875" style="33"/>
    <col min="16101" max="16101" width="10.6640625" style="33" customWidth="1"/>
    <col min="16102" max="16102" width="5.796875" style="33" customWidth="1"/>
    <col min="16103" max="16103" width="6.796875" style="33" customWidth="1"/>
    <col min="16104" max="16104" width="11.1328125" style="33" customWidth="1"/>
    <col min="16105" max="16105" width="8.46484375" style="33" bestFit="1" customWidth="1"/>
    <col min="16106" max="16106" width="11.6640625" style="33" customWidth="1"/>
    <col min="16107" max="16107" width="8.1328125" style="33" customWidth="1"/>
    <col min="16108" max="16108" width="9.6640625" style="33" customWidth="1"/>
    <col min="16109" max="16109" width="6.796875" style="33" customWidth="1"/>
    <col min="16110" max="16110" width="11.6640625" style="33" customWidth="1"/>
    <col min="16111" max="16111" width="9.6640625" style="33" customWidth="1"/>
    <col min="16112" max="16112" width="7.1328125" style="33" customWidth="1"/>
    <col min="16113" max="16114" width="11.6640625" style="33" customWidth="1"/>
    <col min="16115" max="16115" width="31" style="33" customWidth="1"/>
    <col min="16116" max="16384" width="8.796875" style="33"/>
  </cols>
  <sheetData>
    <row r="1" spans="1:15" ht="15" customHeight="1" x14ac:dyDescent="0.25">
      <c r="A1" s="33" t="s">
        <v>60</v>
      </c>
      <c r="E1" s="33"/>
      <c r="G1" s="47"/>
      <c r="H1" s="33"/>
      <c r="J1" s="46"/>
      <c r="K1" s="33"/>
    </row>
    <row r="2" spans="1:15" ht="12.75" x14ac:dyDescent="0.25"/>
    <row r="3" spans="1:15" ht="13.8" customHeight="1" x14ac:dyDescent="0.25">
      <c r="A3" s="207" t="s">
        <v>117</v>
      </c>
      <c r="B3" s="209" t="s">
        <v>61</v>
      </c>
      <c r="C3" s="210"/>
      <c r="D3" s="210"/>
      <c r="E3" s="211"/>
      <c r="F3" s="200" t="s">
        <v>62</v>
      </c>
      <c r="G3" s="200" t="s">
        <v>63</v>
      </c>
      <c r="H3" s="206" t="s">
        <v>64</v>
      </c>
      <c r="I3" s="202"/>
      <c r="J3" s="202"/>
      <c r="K3" s="202" t="s">
        <v>65</v>
      </c>
      <c r="L3" s="202"/>
      <c r="M3" s="202"/>
      <c r="N3" s="200" t="s">
        <v>66</v>
      </c>
      <c r="O3" s="200" t="s">
        <v>67</v>
      </c>
    </row>
    <row r="4" spans="1:15" s="7" customFormat="1" ht="12.75" x14ac:dyDescent="0.25">
      <c r="A4" s="208"/>
      <c r="B4" s="212"/>
      <c r="C4" s="213"/>
      <c r="D4" s="213"/>
      <c r="E4" s="214"/>
      <c r="F4" s="201"/>
      <c r="G4" s="201"/>
      <c r="H4" s="65" t="s">
        <v>68</v>
      </c>
      <c r="I4" s="4" t="s">
        <v>69</v>
      </c>
      <c r="J4" s="5" t="s">
        <v>70</v>
      </c>
      <c r="K4" s="6" t="s">
        <v>68</v>
      </c>
      <c r="L4" s="4" t="s">
        <v>69</v>
      </c>
      <c r="M4" s="5" t="s">
        <v>70</v>
      </c>
      <c r="N4" s="201"/>
      <c r="O4" s="201"/>
    </row>
    <row r="5" spans="1:15" ht="15" customHeight="1" x14ac:dyDescent="0.25">
      <c r="A5" s="64"/>
      <c r="B5" s="203" t="s">
        <v>71</v>
      </c>
      <c r="C5" s="204"/>
      <c r="D5" s="204"/>
      <c r="E5" s="205"/>
      <c r="F5" s="61"/>
      <c r="G5" s="8"/>
      <c r="H5" s="63"/>
      <c r="I5" s="9"/>
      <c r="J5" s="62"/>
      <c r="K5" s="10"/>
      <c r="L5" s="9"/>
      <c r="M5" s="35">
        <f>K5*L5</f>
        <v>0</v>
      </c>
      <c r="N5" s="61">
        <v>0</v>
      </c>
      <c r="O5" s="117" t="s">
        <v>122</v>
      </c>
    </row>
    <row r="6" spans="1:15" ht="15" customHeight="1" x14ac:dyDescent="0.25">
      <c r="A6" s="58"/>
      <c r="B6" s="192" t="s">
        <v>72</v>
      </c>
      <c r="C6" s="193"/>
      <c r="D6" s="193"/>
      <c r="E6" s="194"/>
      <c r="F6" s="34"/>
      <c r="G6" s="11">
        <v>35</v>
      </c>
      <c r="H6" s="60"/>
      <c r="I6" s="12"/>
      <c r="J6" s="35"/>
      <c r="K6" s="13">
        <v>52000</v>
      </c>
      <c r="L6" s="12">
        <v>27</v>
      </c>
      <c r="M6" s="35">
        <f>K6*L6</f>
        <v>1404000</v>
      </c>
      <c r="N6" s="34">
        <f>N5+M6</f>
        <v>1404000</v>
      </c>
      <c r="O6" s="59"/>
    </row>
    <row r="7" spans="1:15" ht="15" customHeight="1" x14ac:dyDescent="0.25">
      <c r="A7" s="58">
        <v>45797</v>
      </c>
      <c r="B7" s="192" t="s">
        <v>142</v>
      </c>
      <c r="C7" s="193"/>
      <c r="D7" s="193"/>
      <c r="E7" s="194"/>
      <c r="F7" s="34">
        <v>378000</v>
      </c>
      <c r="G7" s="11">
        <v>40</v>
      </c>
      <c r="H7" s="60">
        <v>54000</v>
      </c>
      <c r="I7" s="12">
        <v>7</v>
      </c>
      <c r="J7" s="35">
        <f>H7*I7</f>
        <v>378000</v>
      </c>
      <c r="K7" s="13"/>
      <c r="L7" s="12"/>
      <c r="M7" s="35">
        <f>K7*L7</f>
        <v>0</v>
      </c>
      <c r="N7" s="34">
        <f t="shared" ref="N7:N12" si="0">N6-J7+M7</f>
        <v>1026000</v>
      </c>
      <c r="O7" s="116"/>
    </row>
    <row r="8" spans="1:15" ht="15" customHeight="1" x14ac:dyDescent="0.25">
      <c r="A8" s="58"/>
      <c r="B8" s="192" t="s">
        <v>128</v>
      </c>
      <c r="C8" s="193"/>
      <c r="D8" s="193"/>
      <c r="E8" s="194"/>
      <c r="F8" s="34">
        <v>770</v>
      </c>
      <c r="G8" s="11"/>
      <c r="H8" s="60">
        <v>770</v>
      </c>
      <c r="I8" s="12">
        <v>1</v>
      </c>
      <c r="J8" s="35">
        <f t="shared" ref="J8:J38" si="1">H8*I8</f>
        <v>770</v>
      </c>
      <c r="K8" s="13"/>
      <c r="L8" s="12"/>
      <c r="M8" s="35">
        <f t="shared" ref="M8:M38" si="2">K8*L8</f>
        <v>0</v>
      </c>
      <c r="N8" s="34">
        <f t="shared" si="0"/>
        <v>1025230</v>
      </c>
      <c r="O8" s="116"/>
    </row>
    <row r="9" spans="1:15" ht="15" customHeight="1" x14ac:dyDescent="0.25">
      <c r="A9" s="58">
        <v>45846</v>
      </c>
      <c r="B9" s="179" t="s">
        <v>144</v>
      </c>
      <c r="C9" s="180"/>
      <c r="D9" s="180"/>
      <c r="E9" s="181"/>
      <c r="F9" s="34">
        <v>190000</v>
      </c>
      <c r="G9" s="11">
        <v>40</v>
      </c>
      <c r="H9" s="60">
        <v>10000</v>
      </c>
      <c r="I9" s="12">
        <v>19</v>
      </c>
      <c r="J9" s="35">
        <f t="shared" si="1"/>
        <v>190000</v>
      </c>
      <c r="K9" s="13"/>
      <c r="L9" s="12"/>
      <c r="M9" s="35">
        <f t="shared" si="2"/>
        <v>0</v>
      </c>
      <c r="N9" s="34">
        <f t="shared" si="0"/>
        <v>835230</v>
      </c>
      <c r="O9" s="116"/>
    </row>
    <row r="10" spans="1:15" ht="15" customHeight="1" x14ac:dyDescent="0.25">
      <c r="A10" s="58"/>
      <c r="B10" s="192" t="s">
        <v>116</v>
      </c>
      <c r="C10" s="193"/>
      <c r="D10" s="193"/>
      <c r="E10" s="194"/>
      <c r="F10" s="34">
        <v>770</v>
      </c>
      <c r="G10" s="11"/>
      <c r="H10" s="60">
        <v>770</v>
      </c>
      <c r="I10" s="12">
        <v>1</v>
      </c>
      <c r="J10" s="35">
        <f t="shared" si="1"/>
        <v>770</v>
      </c>
      <c r="K10" s="17"/>
      <c r="L10" s="16"/>
      <c r="M10" s="35">
        <f t="shared" si="2"/>
        <v>0</v>
      </c>
      <c r="N10" s="34">
        <f t="shared" si="0"/>
        <v>834460</v>
      </c>
      <c r="O10" s="59"/>
    </row>
    <row r="11" spans="1:15" ht="15" customHeight="1" x14ac:dyDescent="0.25">
      <c r="A11" s="58">
        <v>45867</v>
      </c>
      <c r="B11" s="179" t="s">
        <v>143</v>
      </c>
      <c r="C11" s="180"/>
      <c r="D11" s="180"/>
      <c r="E11" s="181"/>
      <c r="F11" s="34"/>
      <c r="G11" s="11"/>
      <c r="H11" s="60"/>
      <c r="I11" s="12"/>
      <c r="J11" s="35">
        <f t="shared" si="1"/>
        <v>0</v>
      </c>
      <c r="K11" s="17">
        <v>52000</v>
      </c>
      <c r="L11" s="16">
        <v>1</v>
      </c>
      <c r="M11" s="35">
        <f t="shared" si="2"/>
        <v>52000</v>
      </c>
      <c r="N11" s="34">
        <f t="shared" si="0"/>
        <v>886460</v>
      </c>
      <c r="O11" s="18"/>
    </row>
    <row r="12" spans="1:15" ht="15" customHeight="1" x14ac:dyDescent="0.25">
      <c r="A12" s="58"/>
      <c r="B12" s="179" t="s">
        <v>143</v>
      </c>
      <c r="C12" s="180"/>
      <c r="D12" s="180"/>
      <c r="E12" s="181"/>
      <c r="F12" s="34"/>
      <c r="G12" s="11"/>
      <c r="H12" s="57"/>
      <c r="I12" s="16"/>
      <c r="J12" s="35">
        <f t="shared" si="1"/>
        <v>0</v>
      </c>
      <c r="K12" s="17">
        <v>52000</v>
      </c>
      <c r="L12" s="16">
        <v>1</v>
      </c>
      <c r="M12" s="35">
        <f t="shared" si="2"/>
        <v>52000</v>
      </c>
      <c r="N12" s="34">
        <f t="shared" si="0"/>
        <v>938460</v>
      </c>
      <c r="O12" s="18"/>
    </row>
    <row r="13" spans="1:15" ht="15" customHeight="1" x14ac:dyDescent="0.25">
      <c r="A13" s="58">
        <v>45869</v>
      </c>
      <c r="B13" s="192" t="s">
        <v>72</v>
      </c>
      <c r="C13" s="193"/>
      <c r="D13" s="193"/>
      <c r="E13" s="194"/>
      <c r="F13" s="34"/>
      <c r="G13" s="11"/>
      <c r="H13" s="57"/>
      <c r="I13" s="16"/>
      <c r="J13" s="35">
        <f t="shared" si="1"/>
        <v>0</v>
      </c>
      <c r="K13" s="57">
        <v>52000</v>
      </c>
      <c r="L13" s="16">
        <v>1</v>
      </c>
      <c r="M13" s="35">
        <f t="shared" si="2"/>
        <v>52000</v>
      </c>
      <c r="N13" s="34">
        <f t="shared" ref="N13" si="3">N12-J13+M13</f>
        <v>990460</v>
      </c>
      <c r="O13" s="18"/>
    </row>
    <row r="14" spans="1:15" ht="15" customHeight="1" x14ac:dyDescent="0.25">
      <c r="A14" s="58">
        <v>45884</v>
      </c>
      <c r="B14" s="192" t="s">
        <v>145</v>
      </c>
      <c r="C14" s="193"/>
      <c r="D14" s="193"/>
      <c r="E14" s="194"/>
      <c r="F14" s="34">
        <v>80000</v>
      </c>
      <c r="G14" s="11">
        <v>41</v>
      </c>
      <c r="H14" s="60">
        <v>5000</v>
      </c>
      <c r="I14" s="12">
        <v>16</v>
      </c>
      <c r="J14" s="35">
        <f t="shared" si="1"/>
        <v>80000</v>
      </c>
      <c r="K14" s="13"/>
      <c r="L14" s="12"/>
      <c r="M14" s="35">
        <f t="shared" si="2"/>
        <v>0</v>
      </c>
      <c r="N14" s="34">
        <f>N13-J14+M14</f>
        <v>910460</v>
      </c>
      <c r="O14" s="116"/>
    </row>
    <row r="15" spans="1:15" ht="15" customHeight="1" x14ac:dyDescent="0.25">
      <c r="A15" s="58"/>
      <c r="B15" s="192" t="s">
        <v>146</v>
      </c>
      <c r="C15" s="193"/>
      <c r="D15" s="193"/>
      <c r="E15" s="194"/>
      <c r="F15" s="34">
        <v>770</v>
      </c>
      <c r="G15" s="11"/>
      <c r="H15" s="60">
        <v>770</v>
      </c>
      <c r="I15" s="12">
        <v>1</v>
      </c>
      <c r="J15" s="35">
        <f t="shared" si="1"/>
        <v>770</v>
      </c>
      <c r="K15" s="13"/>
      <c r="L15" s="12"/>
      <c r="M15" s="35">
        <f t="shared" si="2"/>
        <v>0</v>
      </c>
      <c r="N15" s="34">
        <f>SUM(N14-J15+M15)</f>
        <v>909690</v>
      </c>
      <c r="O15" s="116"/>
    </row>
    <row r="16" spans="1:15" ht="15" customHeight="1" x14ac:dyDescent="0.25">
      <c r="A16" s="118">
        <v>45885</v>
      </c>
      <c r="B16" s="182" t="s">
        <v>147</v>
      </c>
      <c r="C16" s="183"/>
      <c r="D16" s="183"/>
      <c r="E16" s="184"/>
      <c r="F16" s="34"/>
      <c r="G16" s="11"/>
      <c r="H16" s="60"/>
      <c r="I16" s="12"/>
      <c r="J16" s="35">
        <f t="shared" si="1"/>
        <v>0</v>
      </c>
      <c r="K16" s="15">
        <v>747</v>
      </c>
      <c r="L16" s="12">
        <v>1</v>
      </c>
      <c r="M16" s="35">
        <f t="shared" si="2"/>
        <v>747</v>
      </c>
      <c r="N16" s="34">
        <f>SUM(N15-J16+M16)</f>
        <v>910437</v>
      </c>
      <c r="O16" s="116"/>
    </row>
    <row r="17" spans="1:31" ht="15" customHeight="1" x14ac:dyDescent="0.25">
      <c r="A17" s="118">
        <v>45887</v>
      </c>
      <c r="B17" s="182" t="s">
        <v>148</v>
      </c>
      <c r="C17" s="183"/>
      <c r="D17" s="183"/>
      <c r="E17" s="184"/>
      <c r="F17" s="119"/>
      <c r="G17" s="120"/>
      <c r="H17" s="121"/>
      <c r="I17" s="122"/>
      <c r="J17" s="35">
        <f t="shared" si="1"/>
        <v>0</v>
      </c>
      <c r="K17" s="15">
        <v>33000</v>
      </c>
      <c r="L17" s="14">
        <v>1</v>
      </c>
      <c r="M17" s="35">
        <f t="shared" si="2"/>
        <v>33000</v>
      </c>
      <c r="N17" s="119">
        <f>SUM(N16-J17+M17)</f>
        <v>943437</v>
      </c>
      <c r="O17" s="59"/>
    </row>
    <row r="18" spans="1:31" ht="15" customHeight="1" x14ac:dyDescent="0.25">
      <c r="A18" s="118">
        <v>45912</v>
      </c>
      <c r="B18" s="182" t="s">
        <v>149</v>
      </c>
      <c r="C18" s="183"/>
      <c r="D18" s="183"/>
      <c r="E18" s="184"/>
      <c r="F18" s="119"/>
      <c r="G18" s="120"/>
      <c r="H18" s="121"/>
      <c r="I18" s="122"/>
      <c r="J18" s="35">
        <f t="shared" si="1"/>
        <v>0</v>
      </c>
      <c r="K18" s="15">
        <v>5000</v>
      </c>
      <c r="L18" s="14">
        <v>1</v>
      </c>
      <c r="M18" s="35">
        <f t="shared" si="2"/>
        <v>5000</v>
      </c>
      <c r="N18" s="119">
        <f t="shared" ref="N18:N23" si="4">N17-J18+M18</f>
        <v>948437</v>
      </c>
      <c r="O18" s="59"/>
    </row>
    <row r="19" spans="1:31" ht="15" customHeight="1" x14ac:dyDescent="0.25">
      <c r="A19" s="118">
        <v>45918</v>
      </c>
      <c r="B19" s="182" t="s">
        <v>150</v>
      </c>
      <c r="C19" s="183"/>
      <c r="D19" s="183"/>
      <c r="E19" s="184"/>
      <c r="F19" s="119">
        <v>262500</v>
      </c>
      <c r="G19" s="120">
        <v>43</v>
      </c>
      <c r="H19" s="121">
        <v>12500</v>
      </c>
      <c r="I19" s="122">
        <v>21</v>
      </c>
      <c r="J19" s="35">
        <f t="shared" si="1"/>
        <v>262500</v>
      </c>
      <c r="K19" s="15"/>
      <c r="L19" s="14"/>
      <c r="M19" s="35">
        <f t="shared" si="2"/>
        <v>0</v>
      </c>
      <c r="N19" s="119">
        <f t="shared" si="4"/>
        <v>685937</v>
      </c>
      <c r="O19" s="59"/>
    </row>
    <row r="20" spans="1:31" ht="15" customHeight="1" x14ac:dyDescent="0.25">
      <c r="A20" s="118"/>
      <c r="B20" s="182" t="s">
        <v>146</v>
      </c>
      <c r="C20" s="183"/>
      <c r="D20" s="183"/>
      <c r="E20" s="184"/>
      <c r="F20" s="119">
        <v>770</v>
      </c>
      <c r="G20" s="120"/>
      <c r="H20" s="121">
        <v>770</v>
      </c>
      <c r="I20" s="122">
        <v>1</v>
      </c>
      <c r="J20" s="35">
        <f t="shared" si="1"/>
        <v>770</v>
      </c>
      <c r="K20" s="15"/>
      <c r="L20" s="14"/>
      <c r="M20" s="35">
        <f t="shared" si="2"/>
        <v>0</v>
      </c>
      <c r="N20" s="119">
        <f t="shared" si="4"/>
        <v>685167</v>
      </c>
      <c r="O20" s="59"/>
    </row>
    <row r="21" spans="1:31" ht="15" customHeight="1" x14ac:dyDescent="0.25">
      <c r="A21" s="118">
        <v>45925</v>
      </c>
      <c r="B21" s="192" t="s">
        <v>143</v>
      </c>
      <c r="C21" s="193"/>
      <c r="D21" s="193"/>
      <c r="E21" s="194"/>
      <c r="F21" s="119"/>
      <c r="G21" s="120"/>
      <c r="H21" s="121"/>
      <c r="I21" s="122"/>
      <c r="J21" s="35">
        <f t="shared" si="1"/>
        <v>0</v>
      </c>
      <c r="K21" s="15">
        <v>52000</v>
      </c>
      <c r="L21" s="14">
        <v>1</v>
      </c>
      <c r="M21" s="35">
        <f t="shared" si="2"/>
        <v>52000</v>
      </c>
      <c r="N21" s="123">
        <f t="shared" si="4"/>
        <v>737167</v>
      </c>
      <c r="O21" s="56"/>
      <c r="P21" s="54"/>
    </row>
    <row r="22" spans="1:31" ht="15" customHeight="1" x14ac:dyDescent="0.25">
      <c r="A22" s="118">
        <v>45929</v>
      </c>
      <c r="B22" s="182" t="s">
        <v>143</v>
      </c>
      <c r="C22" s="183"/>
      <c r="D22" s="183"/>
      <c r="E22" s="184"/>
      <c r="F22" s="119"/>
      <c r="G22" s="120"/>
      <c r="H22" s="121"/>
      <c r="I22" s="122"/>
      <c r="J22" s="35">
        <f t="shared" si="1"/>
        <v>0</v>
      </c>
      <c r="K22" s="15">
        <v>52000</v>
      </c>
      <c r="L22" s="14">
        <v>1</v>
      </c>
      <c r="M22" s="35">
        <f t="shared" si="2"/>
        <v>52000</v>
      </c>
      <c r="N22" s="119">
        <f t="shared" si="4"/>
        <v>789167</v>
      </c>
      <c r="O22" s="59"/>
      <c r="P22" s="54"/>
    </row>
    <row r="23" spans="1:31" ht="15" customHeight="1" x14ac:dyDescent="0.25">
      <c r="A23" s="118">
        <v>45208</v>
      </c>
      <c r="B23" s="182" t="s">
        <v>151</v>
      </c>
      <c r="C23" s="183"/>
      <c r="D23" s="183"/>
      <c r="E23" s="184"/>
      <c r="F23" s="119">
        <v>229500</v>
      </c>
      <c r="G23" s="120">
        <v>43</v>
      </c>
      <c r="H23" s="121">
        <v>76500</v>
      </c>
      <c r="I23" s="122">
        <v>3</v>
      </c>
      <c r="J23" s="35">
        <f t="shared" si="1"/>
        <v>229500</v>
      </c>
      <c r="K23" s="121"/>
      <c r="L23" s="122"/>
      <c r="M23" s="35">
        <f t="shared" si="2"/>
        <v>0</v>
      </c>
      <c r="N23" s="119">
        <f t="shared" si="4"/>
        <v>559667</v>
      </c>
      <c r="O23" s="59"/>
      <c r="P23" s="54"/>
      <c r="R23" s="109"/>
      <c r="S23" s="3"/>
      <c r="T23" s="3"/>
      <c r="U23" s="3"/>
      <c r="V23" s="3"/>
      <c r="W23" s="54"/>
      <c r="X23" s="110"/>
      <c r="Y23" s="111"/>
      <c r="Z23" s="112"/>
      <c r="AA23" s="54"/>
      <c r="AB23" s="113"/>
      <c r="AC23" s="113"/>
      <c r="AD23" s="114"/>
      <c r="AE23" s="54"/>
    </row>
    <row r="24" spans="1:31" ht="15" customHeight="1" x14ac:dyDescent="0.25">
      <c r="A24" s="118">
        <v>45939</v>
      </c>
      <c r="B24" s="182" t="s">
        <v>146</v>
      </c>
      <c r="C24" s="183"/>
      <c r="D24" s="183"/>
      <c r="E24" s="184"/>
      <c r="F24" s="119">
        <v>770</v>
      </c>
      <c r="G24" s="120"/>
      <c r="H24" s="121">
        <v>770</v>
      </c>
      <c r="I24" s="122">
        <v>1</v>
      </c>
      <c r="J24" s="35">
        <f t="shared" si="1"/>
        <v>770</v>
      </c>
      <c r="K24" s="15"/>
      <c r="L24" s="14"/>
      <c r="M24" s="35">
        <f t="shared" si="2"/>
        <v>0</v>
      </c>
      <c r="N24" s="119">
        <f t="shared" ref="N24" si="5">N23-J24+M24</f>
        <v>558897</v>
      </c>
      <c r="O24" s="59"/>
      <c r="P24" s="54"/>
      <c r="R24" s="109"/>
      <c r="S24" s="3"/>
      <c r="T24" s="3"/>
      <c r="U24" s="3"/>
      <c r="V24" s="3"/>
      <c r="W24" s="54"/>
      <c r="X24" s="110"/>
      <c r="Y24" s="111"/>
      <c r="Z24" s="112"/>
      <c r="AA24" s="54"/>
      <c r="AB24" s="113"/>
      <c r="AC24" s="113"/>
      <c r="AD24" s="114"/>
      <c r="AE24" s="54"/>
    </row>
    <row r="25" spans="1:31" ht="15" customHeight="1" x14ac:dyDescent="0.25">
      <c r="A25" s="118">
        <v>45958</v>
      </c>
      <c r="B25" s="182" t="s">
        <v>152</v>
      </c>
      <c r="C25" s="183"/>
      <c r="D25" s="183"/>
      <c r="E25" s="184"/>
      <c r="F25" s="119"/>
      <c r="G25" s="120"/>
      <c r="H25" s="124"/>
      <c r="I25" s="14"/>
      <c r="J25" s="35">
        <f t="shared" si="1"/>
        <v>0</v>
      </c>
      <c r="K25" s="15">
        <v>22000</v>
      </c>
      <c r="L25" s="14">
        <v>1</v>
      </c>
      <c r="M25" s="35">
        <f t="shared" si="2"/>
        <v>22000</v>
      </c>
      <c r="N25" s="119">
        <f>N24-J25+M25</f>
        <v>580897</v>
      </c>
      <c r="O25" s="18"/>
      <c r="P25" s="54"/>
      <c r="R25" s="109"/>
      <c r="S25" s="3"/>
      <c r="T25" s="3"/>
      <c r="U25" s="3"/>
      <c r="V25" s="3"/>
      <c r="W25" s="54"/>
      <c r="X25" s="110"/>
      <c r="Y25" s="111"/>
      <c r="Z25" s="112"/>
      <c r="AA25" s="54"/>
      <c r="AB25" s="113"/>
      <c r="AC25" s="113"/>
      <c r="AD25" s="114"/>
      <c r="AE25" s="54"/>
    </row>
    <row r="26" spans="1:31" ht="15" customHeight="1" x14ac:dyDescent="0.25">
      <c r="A26" s="118">
        <v>45959</v>
      </c>
      <c r="B26" s="189" t="s">
        <v>153</v>
      </c>
      <c r="C26" s="190"/>
      <c r="D26" s="190"/>
      <c r="E26" s="191"/>
      <c r="F26" s="123"/>
      <c r="G26" s="120"/>
      <c r="H26" s="124"/>
      <c r="I26" s="14"/>
      <c r="J26" s="35">
        <f t="shared" si="1"/>
        <v>0</v>
      </c>
      <c r="K26" s="15">
        <v>22000</v>
      </c>
      <c r="L26" s="14">
        <v>1</v>
      </c>
      <c r="M26" s="35">
        <f t="shared" si="2"/>
        <v>22000</v>
      </c>
      <c r="N26" s="119">
        <f>N25-J26+M26</f>
        <v>602897</v>
      </c>
      <c r="O26" s="59"/>
      <c r="P26" s="54"/>
      <c r="R26" s="109"/>
      <c r="S26" s="3"/>
      <c r="T26" s="3"/>
      <c r="U26" s="3"/>
      <c r="V26" s="3"/>
      <c r="W26" s="54"/>
      <c r="X26" s="110"/>
      <c r="Y26" s="111"/>
      <c r="Z26" s="112"/>
      <c r="AA26" s="54"/>
      <c r="AB26" s="113"/>
      <c r="AC26" s="113"/>
      <c r="AD26" s="114"/>
      <c r="AE26" s="54"/>
    </row>
    <row r="27" spans="1:31" ht="15" customHeight="1" x14ac:dyDescent="0.25">
      <c r="A27" s="118">
        <v>45959</v>
      </c>
      <c r="B27" s="182" t="s">
        <v>72</v>
      </c>
      <c r="C27" s="183"/>
      <c r="D27" s="183"/>
      <c r="E27" s="184"/>
      <c r="F27" s="123"/>
      <c r="G27" s="120"/>
      <c r="H27" s="124"/>
      <c r="I27" s="14"/>
      <c r="J27" s="35">
        <f t="shared" si="1"/>
        <v>0</v>
      </c>
      <c r="K27" s="15">
        <v>52000</v>
      </c>
      <c r="L27" s="14">
        <v>1</v>
      </c>
      <c r="M27" s="35">
        <f t="shared" si="2"/>
        <v>52000</v>
      </c>
      <c r="N27" s="119">
        <f t="shared" ref="N27:N28" si="6">N26-J27+M27</f>
        <v>654897</v>
      </c>
      <c r="O27" s="56"/>
      <c r="P27" s="54"/>
      <c r="R27" s="109"/>
      <c r="S27" s="3"/>
      <c r="T27" s="3"/>
      <c r="U27" s="3"/>
      <c r="V27" s="3"/>
      <c r="W27" s="54"/>
      <c r="X27" s="110"/>
      <c r="Y27" s="111"/>
      <c r="Z27" s="112"/>
      <c r="AA27" s="54"/>
      <c r="AB27" s="113"/>
      <c r="AC27" s="113"/>
      <c r="AD27" s="114"/>
      <c r="AE27" s="54"/>
    </row>
    <row r="28" spans="1:31" ht="15" customHeight="1" x14ac:dyDescent="0.25">
      <c r="A28" s="118">
        <v>45965</v>
      </c>
      <c r="B28" s="182" t="s">
        <v>72</v>
      </c>
      <c r="C28" s="183"/>
      <c r="D28" s="183"/>
      <c r="E28" s="184"/>
      <c r="F28" s="123"/>
      <c r="G28" s="120"/>
      <c r="H28" s="124"/>
      <c r="I28" s="14"/>
      <c r="J28" s="35">
        <f t="shared" si="1"/>
        <v>0</v>
      </c>
      <c r="K28" s="15">
        <v>52000</v>
      </c>
      <c r="L28" s="14">
        <v>1</v>
      </c>
      <c r="M28" s="35">
        <f t="shared" si="2"/>
        <v>52000</v>
      </c>
      <c r="N28" s="119">
        <f t="shared" si="6"/>
        <v>706897</v>
      </c>
      <c r="O28" s="56"/>
      <c r="P28" s="54"/>
      <c r="R28" s="109"/>
      <c r="S28" s="3"/>
      <c r="T28" s="3"/>
      <c r="U28" s="3"/>
      <c r="V28" s="3"/>
      <c r="W28" s="54"/>
      <c r="X28" s="110"/>
      <c r="Y28" s="111"/>
      <c r="Z28" s="112"/>
      <c r="AA28" s="54"/>
      <c r="AB28" s="113"/>
      <c r="AC28" s="113"/>
      <c r="AD28" s="114"/>
      <c r="AE28" s="54"/>
    </row>
    <row r="29" spans="1:31" ht="15" customHeight="1" x14ac:dyDescent="0.25">
      <c r="A29" s="118">
        <v>45966</v>
      </c>
      <c r="B29" s="182" t="s">
        <v>72</v>
      </c>
      <c r="C29" s="183"/>
      <c r="D29" s="183"/>
      <c r="E29" s="184"/>
      <c r="F29" s="123"/>
      <c r="G29" s="120"/>
      <c r="H29" s="124"/>
      <c r="I29" s="14"/>
      <c r="J29" s="35">
        <f t="shared" si="1"/>
        <v>0</v>
      </c>
      <c r="K29" s="15">
        <v>52000</v>
      </c>
      <c r="L29" s="14">
        <v>1</v>
      </c>
      <c r="M29" s="35">
        <f t="shared" si="2"/>
        <v>52000</v>
      </c>
      <c r="N29" s="119">
        <f t="shared" ref="N29:N32" si="7">N28-J29+M29</f>
        <v>758897</v>
      </c>
      <c r="O29" s="56"/>
      <c r="P29" s="54"/>
      <c r="R29" s="109"/>
      <c r="S29" s="3"/>
      <c r="T29" s="3"/>
      <c r="U29" s="3"/>
      <c r="V29" s="3"/>
      <c r="W29" s="54"/>
      <c r="X29" s="110"/>
      <c r="Y29" s="111"/>
      <c r="Z29" s="112"/>
      <c r="AA29" s="54"/>
      <c r="AB29" s="113"/>
      <c r="AC29" s="113"/>
      <c r="AD29" s="114"/>
      <c r="AE29" s="54"/>
    </row>
    <row r="30" spans="1:31" ht="15" customHeight="1" x14ac:dyDescent="0.25">
      <c r="A30" s="118">
        <v>45971</v>
      </c>
      <c r="B30" s="182" t="s">
        <v>72</v>
      </c>
      <c r="C30" s="183"/>
      <c r="D30" s="183"/>
      <c r="E30" s="184"/>
      <c r="F30" s="123"/>
      <c r="G30" s="120"/>
      <c r="H30" s="124"/>
      <c r="I30" s="14"/>
      <c r="J30" s="35">
        <f t="shared" si="1"/>
        <v>0</v>
      </c>
      <c r="K30" s="15">
        <v>52000</v>
      </c>
      <c r="L30" s="14">
        <v>1</v>
      </c>
      <c r="M30" s="35">
        <f t="shared" si="2"/>
        <v>52000</v>
      </c>
      <c r="N30" s="119">
        <f t="shared" si="7"/>
        <v>810897</v>
      </c>
      <c r="O30" s="56"/>
      <c r="P30" s="54"/>
      <c r="R30" s="109"/>
      <c r="S30" s="3"/>
      <c r="T30" s="3"/>
      <c r="U30" s="3"/>
      <c r="V30" s="3"/>
      <c r="W30" s="54"/>
      <c r="X30" s="110"/>
      <c r="Y30" s="111"/>
      <c r="Z30" s="112"/>
      <c r="AA30" s="54"/>
      <c r="AB30" s="113"/>
      <c r="AC30" s="113"/>
      <c r="AD30" s="114"/>
      <c r="AE30" s="54"/>
    </row>
    <row r="31" spans="1:31" ht="15" customHeight="1" x14ac:dyDescent="0.25">
      <c r="A31" s="118">
        <v>45971</v>
      </c>
      <c r="B31" s="182" t="s">
        <v>155</v>
      </c>
      <c r="C31" s="183"/>
      <c r="D31" s="183"/>
      <c r="E31" s="184"/>
      <c r="F31" s="123"/>
      <c r="G31" s="120"/>
      <c r="H31" s="124"/>
      <c r="I31" s="14"/>
      <c r="J31" s="35">
        <f t="shared" si="1"/>
        <v>0</v>
      </c>
      <c r="K31" s="15">
        <v>54000</v>
      </c>
      <c r="L31" s="14">
        <v>1</v>
      </c>
      <c r="M31" s="35">
        <f t="shared" si="2"/>
        <v>54000</v>
      </c>
      <c r="N31" s="119">
        <f t="shared" si="7"/>
        <v>864897</v>
      </c>
      <c r="O31" s="56"/>
      <c r="P31" s="54"/>
      <c r="R31" s="109"/>
      <c r="S31" s="3"/>
      <c r="T31" s="3"/>
      <c r="U31" s="3"/>
      <c r="V31" s="3"/>
      <c r="W31" s="54"/>
      <c r="X31" s="110"/>
      <c r="Y31" s="111"/>
      <c r="Z31" s="112"/>
      <c r="AA31" s="54"/>
      <c r="AB31" s="113"/>
      <c r="AC31" s="113"/>
      <c r="AD31" s="114"/>
      <c r="AE31" s="54"/>
    </row>
    <row r="32" spans="1:31" ht="15" customHeight="1" x14ac:dyDescent="0.25">
      <c r="A32" s="118">
        <v>45971</v>
      </c>
      <c r="B32" s="182" t="s">
        <v>72</v>
      </c>
      <c r="C32" s="183"/>
      <c r="D32" s="183"/>
      <c r="E32" s="184"/>
      <c r="F32" s="123"/>
      <c r="G32" s="120"/>
      <c r="H32" s="124"/>
      <c r="I32" s="14"/>
      <c r="J32" s="35">
        <f t="shared" si="1"/>
        <v>0</v>
      </c>
      <c r="K32" s="15">
        <v>52000</v>
      </c>
      <c r="L32" s="14">
        <v>1</v>
      </c>
      <c r="M32" s="35">
        <f t="shared" si="2"/>
        <v>52000</v>
      </c>
      <c r="N32" s="119">
        <f t="shared" si="7"/>
        <v>916897</v>
      </c>
      <c r="O32" s="56"/>
      <c r="P32" s="54"/>
      <c r="R32" s="109"/>
      <c r="S32" s="3"/>
      <c r="T32" s="3"/>
      <c r="U32" s="3"/>
      <c r="V32" s="3"/>
      <c r="W32" s="54"/>
      <c r="X32" s="110"/>
      <c r="Y32" s="111"/>
      <c r="Z32" s="112"/>
      <c r="AA32" s="54"/>
      <c r="AB32" s="113"/>
      <c r="AC32" s="113"/>
      <c r="AD32" s="114"/>
      <c r="AE32" s="54"/>
    </row>
    <row r="33" spans="1:31" ht="15" customHeight="1" x14ac:dyDescent="0.25">
      <c r="A33" s="118">
        <v>45972</v>
      </c>
      <c r="B33" s="182" t="s">
        <v>72</v>
      </c>
      <c r="C33" s="183"/>
      <c r="D33" s="183"/>
      <c r="E33" s="184"/>
      <c r="F33" s="123"/>
      <c r="G33" s="120"/>
      <c r="H33" s="124"/>
      <c r="I33" s="14"/>
      <c r="J33" s="35">
        <f t="shared" si="1"/>
        <v>0</v>
      </c>
      <c r="K33" s="15">
        <v>52000</v>
      </c>
      <c r="L33" s="14">
        <v>1</v>
      </c>
      <c r="M33" s="35">
        <f t="shared" si="2"/>
        <v>52000</v>
      </c>
      <c r="N33" s="119">
        <f>N32-J33+M33</f>
        <v>968897</v>
      </c>
      <c r="O33" s="56"/>
      <c r="P33" s="54"/>
      <c r="R33" s="109"/>
      <c r="S33" s="3"/>
      <c r="T33" s="3"/>
      <c r="U33" s="3"/>
      <c r="V33" s="3"/>
      <c r="W33" s="54"/>
      <c r="X33" s="110"/>
      <c r="Y33" s="111"/>
      <c r="Z33" s="112"/>
      <c r="AA33" s="54"/>
      <c r="AB33" s="113"/>
      <c r="AC33" s="113"/>
      <c r="AD33" s="114"/>
      <c r="AE33" s="54"/>
    </row>
    <row r="34" spans="1:31" ht="15" customHeight="1" x14ac:dyDescent="0.25">
      <c r="A34" s="118">
        <v>45973</v>
      </c>
      <c r="B34" s="182" t="s">
        <v>72</v>
      </c>
      <c r="C34" s="183"/>
      <c r="D34" s="183"/>
      <c r="E34" s="184"/>
      <c r="F34" s="123"/>
      <c r="G34" s="120"/>
      <c r="H34" s="124"/>
      <c r="I34" s="14"/>
      <c r="J34" s="35">
        <f t="shared" si="1"/>
        <v>0</v>
      </c>
      <c r="K34" s="15">
        <v>52000</v>
      </c>
      <c r="L34" s="14">
        <v>1</v>
      </c>
      <c r="M34" s="35">
        <f t="shared" si="2"/>
        <v>52000</v>
      </c>
      <c r="N34" s="119">
        <f>N33-J34+M34</f>
        <v>1020897</v>
      </c>
      <c r="O34" s="56"/>
      <c r="P34" s="54"/>
      <c r="R34" s="109"/>
      <c r="S34" s="3"/>
      <c r="T34" s="3"/>
      <c r="U34" s="3"/>
      <c r="V34" s="3"/>
      <c r="W34" s="54"/>
      <c r="X34" s="110"/>
      <c r="Y34" s="111"/>
      <c r="Z34" s="112"/>
      <c r="AA34" s="54"/>
      <c r="AB34" s="113"/>
      <c r="AC34" s="113"/>
      <c r="AD34" s="114"/>
      <c r="AE34" s="54"/>
    </row>
    <row r="35" spans="1:31" ht="15" customHeight="1" x14ac:dyDescent="0.25">
      <c r="A35" s="125">
        <v>45974</v>
      </c>
      <c r="B35" s="189" t="s">
        <v>156</v>
      </c>
      <c r="C35" s="190"/>
      <c r="D35" s="190"/>
      <c r="E35" s="191"/>
      <c r="F35" s="123"/>
      <c r="G35" s="126"/>
      <c r="H35" s="127"/>
      <c r="I35" s="128"/>
      <c r="J35" s="35">
        <f t="shared" si="1"/>
        <v>0</v>
      </c>
      <c r="K35" s="129">
        <v>52000</v>
      </c>
      <c r="L35" s="128">
        <v>1</v>
      </c>
      <c r="M35" s="35">
        <f t="shared" si="2"/>
        <v>52000</v>
      </c>
      <c r="N35" s="123">
        <f>SUM(N34-J35+M35)</f>
        <v>1072897</v>
      </c>
      <c r="O35" s="56"/>
      <c r="P35" s="54"/>
      <c r="R35" s="109"/>
      <c r="S35" s="3"/>
      <c r="T35" s="3"/>
      <c r="U35" s="3"/>
      <c r="V35" s="3"/>
      <c r="W35" s="54"/>
      <c r="X35" s="110"/>
      <c r="Y35" s="111"/>
      <c r="Z35" s="112"/>
      <c r="AA35" s="54"/>
      <c r="AB35" s="113"/>
      <c r="AC35" s="113"/>
      <c r="AD35" s="114"/>
      <c r="AE35" s="54"/>
    </row>
    <row r="36" spans="1:31" ht="15" customHeight="1" x14ac:dyDescent="0.25">
      <c r="A36" s="125"/>
      <c r="B36" s="189"/>
      <c r="C36" s="190"/>
      <c r="D36" s="190"/>
      <c r="E36" s="191"/>
      <c r="F36" s="123"/>
      <c r="G36" s="126"/>
      <c r="H36" s="127"/>
      <c r="I36" s="128"/>
      <c r="J36" s="35">
        <f t="shared" si="1"/>
        <v>0</v>
      </c>
      <c r="K36" s="129"/>
      <c r="L36" s="128"/>
      <c r="M36" s="35">
        <f t="shared" si="2"/>
        <v>0</v>
      </c>
      <c r="N36" s="123">
        <f>SUM(N35-J36+M36)</f>
        <v>1072897</v>
      </c>
      <c r="O36" s="56"/>
      <c r="P36" s="54"/>
      <c r="R36" s="109"/>
      <c r="S36" s="3"/>
      <c r="T36" s="3"/>
      <c r="U36" s="3"/>
      <c r="V36" s="3"/>
      <c r="W36" s="54"/>
      <c r="X36" s="110"/>
      <c r="Y36" s="111"/>
      <c r="Z36" s="112"/>
      <c r="AA36" s="54"/>
      <c r="AB36" s="113"/>
      <c r="AC36" s="113"/>
      <c r="AD36" s="114"/>
      <c r="AE36" s="54"/>
    </row>
    <row r="37" spans="1:31" ht="15" customHeight="1" x14ac:dyDescent="0.25">
      <c r="A37" s="125"/>
      <c r="B37" s="189"/>
      <c r="C37" s="190"/>
      <c r="D37" s="190"/>
      <c r="E37" s="191"/>
      <c r="F37" s="123"/>
      <c r="G37" s="126"/>
      <c r="H37" s="127"/>
      <c r="I37" s="128"/>
      <c r="J37" s="35">
        <f t="shared" si="1"/>
        <v>0</v>
      </c>
      <c r="K37" s="129"/>
      <c r="L37" s="128"/>
      <c r="M37" s="35">
        <f t="shared" si="2"/>
        <v>0</v>
      </c>
      <c r="N37" s="123">
        <f>SUM(N35-J37+M37)</f>
        <v>1072897</v>
      </c>
      <c r="O37" s="56"/>
      <c r="P37" s="54"/>
      <c r="R37" s="109"/>
      <c r="S37" s="3"/>
      <c r="T37" s="3"/>
      <c r="U37" s="3"/>
      <c r="V37" s="3"/>
      <c r="W37" s="54"/>
      <c r="X37" s="110"/>
      <c r="Y37" s="111"/>
      <c r="Z37" s="112"/>
      <c r="AA37" s="54"/>
      <c r="AB37" s="113"/>
      <c r="AC37" s="113"/>
      <c r="AD37" s="114"/>
      <c r="AE37" s="54"/>
    </row>
    <row r="38" spans="1:31" ht="15" customHeight="1" x14ac:dyDescent="0.25">
      <c r="A38" s="130"/>
      <c r="B38" s="197"/>
      <c r="C38" s="198"/>
      <c r="D38" s="198"/>
      <c r="E38" s="199"/>
      <c r="F38" s="131"/>
      <c r="G38" s="132"/>
      <c r="H38" s="133"/>
      <c r="I38" s="134"/>
      <c r="J38" s="150">
        <f t="shared" si="1"/>
        <v>0</v>
      </c>
      <c r="K38" s="135"/>
      <c r="L38" s="134"/>
      <c r="M38" s="150">
        <f t="shared" si="2"/>
        <v>0</v>
      </c>
      <c r="N38" s="131">
        <f>SUM(N37-J38+M38)</f>
        <v>1072897</v>
      </c>
      <c r="O38" s="115"/>
    </row>
    <row r="39" spans="1:31" ht="15" customHeight="1" x14ac:dyDescent="0.25">
      <c r="A39" s="136"/>
      <c r="B39" s="137"/>
      <c r="C39" s="137"/>
      <c r="D39" s="137"/>
      <c r="E39" s="137"/>
      <c r="F39" s="114"/>
      <c r="G39" s="113"/>
      <c r="H39" s="138"/>
      <c r="I39" s="113"/>
      <c r="J39" s="114"/>
      <c r="K39" s="113"/>
      <c r="L39" s="113"/>
      <c r="M39" s="114"/>
      <c r="N39" s="114"/>
    </row>
    <row r="40" spans="1:31" ht="15" customHeight="1" x14ac:dyDescent="0.25">
      <c r="A40" s="136"/>
      <c r="B40" s="137"/>
      <c r="C40" s="137"/>
      <c r="D40" s="137"/>
      <c r="E40" s="137"/>
      <c r="F40" s="114"/>
      <c r="G40" s="113"/>
      <c r="H40" s="138"/>
      <c r="I40" s="113"/>
      <c r="J40" s="114"/>
      <c r="K40" s="113"/>
      <c r="L40" s="113"/>
      <c r="M40" s="114"/>
      <c r="N40" s="114"/>
    </row>
    <row r="41" spans="1:31" s="48" customFormat="1" ht="15" customHeight="1" x14ac:dyDescent="0.25">
      <c r="A41" s="139"/>
      <c r="B41" s="137"/>
      <c r="C41" s="137"/>
      <c r="D41" s="137"/>
      <c r="E41" s="140" t="s">
        <v>115</v>
      </c>
      <c r="F41" s="114">
        <f>SUM(F5:F38)</f>
        <v>1143850</v>
      </c>
      <c r="G41" s="141"/>
      <c r="H41" s="142"/>
      <c r="I41" s="114" t="s">
        <v>114</v>
      </c>
      <c r="J41" s="114">
        <f>SUM(J5:J38)</f>
        <v>1143850</v>
      </c>
      <c r="K41" s="143"/>
      <c r="L41" s="141" t="s">
        <v>113</v>
      </c>
      <c r="M41" s="114">
        <f>SUM(M5:M38)</f>
        <v>2216747</v>
      </c>
      <c r="N41" s="114"/>
      <c r="O41" s="54"/>
    </row>
    <row r="42" spans="1:31" s="48" customFormat="1" ht="35.549999999999997" customHeight="1" x14ac:dyDescent="0.25">
      <c r="A42" s="55"/>
      <c r="B42" s="55"/>
      <c r="C42" s="55"/>
      <c r="D42" s="55"/>
      <c r="E42" s="3"/>
      <c r="F42" s="3"/>
      <c r="G42" s="3"/>
      <c r="H42" s="54"/>
      <c r="I42" s="19"/>
      <c r="J42" s="47"/>
      <c r="K42" s="54"/>
      <c r="L42" s="54"/>
      <c r="M42" s="20"/>
      <c r="N42" s="19"/>
    </row>
    <row r="43" spans="1:31" s="48" customFormat="1" ht="39" customHeight="1" x14ac:dyDescent="0.25">
      <c r="A43" s="53" t="s">
        <v>73</v>
      </c>
      <c r="B43" s="53"/>
      <c r="C43" s="53"/>
      <c r="D43" s="53"/>
      <c r="E43" s="52"/>
    </row>
    <row r="44" spans="1:31" s="48" customFormat="1" ht="26.55" customHeight="1" x14ac:dyDescent="0.25">
      <c r="C44" s="21" t="s">
        <v>74</v>
      </c>
      <c r="D44" s="196" t="s">
        <v>75</v>
      </c>
      <c r="E44" s="196"/>
      <c r="F44" s="196"/>
      <c r="G44" s="22" t="s">
        <v>76</v>
      </c>
      <c r="H44" s="23" t="s">
        <v>77</v>
      </c>
      <c r="I44" s="22" t="s">
        <v>78</v>
      </c>
      <c r="J44" s="23" t="s">
        <v>79</v>
      </c>
      <c r="K44" s="48" t="s">
        <v>80</v>
      </c>
      <c r="O44" s="48" t="s">
        <v>91</v>
      </c>
    </row>
    <row r="45" spans="1:31" s="48" customFormat="1" ht="39.75" customHeight="1" x14ac:dyDescent="0.25">
      <c r="B45" s="21" t="s">
        <v>81</v>
      </c>
      <c r="C45" s="21" t="s">
        <v>74</v>
      </c>
      <c r="D45" s="51" t="s">
        <v>82</v>
      </c>
      <c r="E45" s="22" t="s">
        <v>83</v>
      </c>
      <c r="F45" s="23" t="s">
        <v>84</v>
      </c>
      <c r="G45" s="22" t="s">
        <v>85</v>
      </c>
      <c r="H45" s="23" t="s">
        <v>86</v>
      </c>
      <c r="I45" s="22" t="s">
        <v>87</v>
      </c>
      <c r="J45" s="24" t="s">
        <v>88</v>
      </c>
      <c r="K45" s="22" t="s">
        <v>83</v>
      </c>
      <c r="L45" s="23" t="s">
        <v>89</v>
      </c>
      <c r="M45" s="22" t="s">
        <v>83</v>
      </c>
      <c r="N45" s="23" t="s">
        <v>90</v>
      </c>
    </row>
    <row r="46" spans="1:31" s="48" customFormat="1" ht="15" customHeight="1" x14ac:dyDescent="0.25">
      <c r="B46" s="25" t="s">
        <v>92</v>
      </c>
      <c r="C46" s="25"/>
      <c r="D46" s="48" t="s">
        <v>93</v>
      </c>
    </row>
    <row r="47" spans="1:31" s="48" customFormat="1" ht="15" customHeight="1" x14ac:dyDescent="0.25">
      <c r="B47" s="25"/>
      <c r="C47" s="25"/>
      <c r="D47" s="48" t="s">
        <v>94</v>
      </c>
    </row>
    <row r="48" spans="1:31" s="48" customFormat="1" ht="15" customHeight="1" x14ac:dyDescent="0.25">
      <c r="B48" s="25" t="s">
        <v>92</v>
      </c>
      <c r="C48" s="25"/>
      <c r="D48" s="48" t="s">
        <v>95</v>
      </c>
    </row>
    <row r="49" spans="1:15" s="48" customFormat="1" ht="15" customHeight="1" x14ac:dyDescent="0.25">
      <c r="B49" s="25" t="s">
        <v>92</v>
      </c>
      <c r="C49" s="25"/>
      <c r="D49" s="48" t="s">
        <v>96</v>
      </c>
    </row>
    <row r="50" spans="1:15" s="48" customFormat="1" ht="12" x14ac:dyDescent="0.25">
      <c r="B50" s="25" t="s">
        <v>92</v>
      </c>
      <c r="C50" s="25"/>
      <c r="D50" s="49" t="s">
        <v>97</v>
      </c>
    </row>
    <row r="51" spans="1:15" s="48" customFormat="1" ht="28.5" customHeight="1" x14ac:dyDescent="0.25">
      <c r="A51" s="48" t="s">
        <v>98</v>
      </c>
      <c r="B51" s="26"/>
      <c r="C51" s="26"/>
      <c r="D51" s="26"/>
    </row>
    <row r="52" spans="1:15" ht="29.25" customHeight="1" x14ac:dyDescent="0.25">
      <c r="A52" s="27"/>
      <c r="B52" s="27"/>
      <c r="C52" s="27"/>
      <c r="D52" s="36" t="s">
        <v>99</v>
      </c>
      <c r="E52" s="30" t="s">
        <v>19</v>
      </c>
      <c r="F52" s="32" t="s">
        <v>102</v>
      </c>
      <c r="G52" s="195" t="s">
        <v>100</v>
      </c>
      <c r="H52" s="188"/>
      <c r="I52" s="48"/>
      <c r="J52" s="36" t="s">
        <v>99</v>
      </c>
      <c r="K52" s="30" t="s">
        <v>19</v>
      </c>
      <c r="L52" s="32" t="s">
        <v>102</v>
      </c>
      <c r="M52" s="195" t="s">
        <v>100</v>
      </c>
      <c r="N52" s="188"/>
      <c r="O52" s="48"/>
    </row>
    <row r="53" spans="1:15" ht="15" customHeight="1" x14ac:dyDescent="0.25">
      <c r="A53" s="48"/>
      <c r="B53" s="48"/>
      <c r="C53" s="48"/>
      <c r="D53" s="28" t="s">
        <v>130</v>
      </c>
      <c r="E53" s="31">
        <v>1</v>
      </c>
      <c r="F53" s="50">
        <v>52000</v>
      </c>
      <c r="G53" s="187">
        <f>E53*F53</f>
        <v>52000</v>
      </c>
      <c r="H53" s="188"/>
      <c r="J53" s="28" t="s">
        <v>154</v>
      </c>
      <c r="K53" s="31">
        <v>4</v>
      </c>
      <c r="L53" s="50">
        <v>52000</v>
      </c>
      <c r="M53" s="187">
        <f>K53*L53</f>
        <v>208000</v>
      </c>
      <c r="N53" s="188"/>
    </row>
    <row r="54" spans="1:15" s="48" customFormat="1" ht="12.75" x14ac:dyDescent="0.25">
      <c r="A54" s="33"/>
      <c r="B54" s="3"/>
      <c r="C54" s="3"/>
      <c r="D54" s="3"/>
      <c r="E54" s="29"/>
      <c r="F54" s="33"/>
      <c r="G54" s="185">
        <f>SUM(G53:H53)</f>
        <v>52000</v>
      </c>
      <c r="H54" s="186"/>
      <c r="I54" s="33"/>
      <c r="J54" s="3"/>
      <c r="K54" s="29"/>
      <c r="L54" s="33"/>
      <c r="M54" s="185">
        <f>SUM(M53:N53)</f>
        <v>208000</v>
      </c>
      <c r="N54" s="186"/>
      <c r="O54" s="33"/>
    </row>
    <row r="55" spans="1:15" s="48" customFormat="1" ht="24.75" customHeight="1" x14ac:dyDescent="0.25">
      <c r="A55" s="33"/>
      <c r="B55" s="3"/>
      <c r="C55" s="3"/>
      <c r="D55" s="3"/>
      <c r="E55" s="3"/>
      <c r="F55" s="33"/>
      <c r="G55" s="33"/>
      <c r="H55" s="47"/>
      <c r="I55" s="33"/>
      <c r="J55" s="33"/>
      <c r="K55" s="46"/>
      <c r="L55" s="33"/>
      <c r="M55" s="33"/>
      <c r="N55" s="33"/>
    </row>
    <row r="56" spans="1:15" ht="24.75" customHeight="1" x14ac:dyDescent="0.25">
      <c r="A56" s="27"/>
      <c r="B56" s="27"/>
      <c r="C56" s="27"/>
      <c r="D56" s="36" t="s">
        <v>99</v>
      </c>
      <c r="E56" s="30" t="s">
        <v>19</v>
      </c>
      <c r="F56" s="32" t="s">
        <v>102</v>
      </c>
      <c r="G56" s="195" t="s">
        <v>100</v>
      </c>
      <c r="H56" s="188"/>
      <c r="I56" s="48"/>
      <c r="J56" s="36" t="s">
        <v>99</v>
      </c>
      <c r="K56" s="30" t="s">
        <v>19</v>
      </c>
      <c r="L56" s="32" t="s">
        <v>102</v>
      </c>
      <c r="M56" s="195" t="s">
        <v>100</v>
      </c>
      <c r="N56" s="188"/>
      <c r="O56" s="48"/>
    </row>
    <row r="57" spans="1:15" ht="15" customHeight="1" x14ac:dyDescent="0.25">
      <c r="A57" s="48"/>
      <c r="B57" s="48"/>
      <c r="C57" s="48"/>
      <c r="D57" s="28" t="s">
        <v>118</v>
      </c>
      <c r="E57" s="31">
        <v>1</v>
      </c>
      <c r="F57" s="50">
        <v>33000</v>
      </c>
      <c r="G57" s="187">
        <f>E57*F57</f>
        <v>33000</v>
      </c>
      <c r="H57" s="188"/>
      <c r="J57" s="28" t="s">
        <v>119</v>
      </c>
      <c r="K57" s="31">
        <v>2</v>
      </c>
      <c r="L57" s="50">
        <v>22000</v>
      </c>
      <c r="M57" s="187">
        <f>K57*L57</f>
        <v>44000</v>
      </c>
      <c r="N57" s="188"/>
    </row>
    <row r="58" spans="1:15" ht="25.5" customHeight="1" x14ac:dyDescent="0.25">
      <c r="E58" s="29"/>
      <c r="G58" s="185">
        <f>SUM(G57:H57)</f>
        <v>33000</v>
      </c>
      <c r="H58" s="186"/>
      <c r="J58" s="3"/>
      <c r="K58" s="29"/>
      <c r="M58" s="185">
        <f>SUM(M57:N57)</f>
        <v>44000</v>
      </c>
      <c r="N58" s="186"/>
    </row>
    <row r="59" spans="1:15" ht="28.5" customHeight="1" x14ac:dyDescent="0.25"/>
    <row r="60" spans="1:15" ht="29.25" customHeight="1" x14ac:dyDescent="0.25"/>
  </sheetData>
  <autoFilter ref="A4:N36" xr:uid="{00000000-0009-0000-0000-000002000000}">
    <filterColumn colId="2" hiddenButton="1" showButton="0"/>
  </autoFilter>
  <mergeCells count="55">
    <mergeCell ref="M58:N58"/>
    <mergeCell ref="M52:N52"/>
    <mergeCell ref="M53:N53"/>
    <mergeCell ref="M54:N54"/>
    <mergeCell ref="M56:N56"/>
    <mergeCell ref="M57:N57"/>
    <mergeCell ref="B10:E10"/>
    <mergeCell ref="B7:E7"/>
    <mergeCell ref="B9:E9"/>
    <mergeCell ref="A3:A4"/>
    <mergeCell ref="B3:E4"/>
    <mergeCell ref="B8:E8"/>
    <mergeCell ref="O3:O4"/>
    <mergeCell ref="N3:N4"/>
    <mergeCell ref="K3:M3"/>
    <mergeCell ref="B5:E5"/>
    <mergeCell ref="B6:E6"/>
    <mergeCell ref="H3:J3"/>
    <mergeCell ref="F3:F4"/>
    <mergeCell ref="G3:G4"/>
    <mergeCell ref="B17:E17"/>
    <mergeCell ref="B19:E19"/>
    <mergeCell ref="B20:E20"/>
    <mergeCell ref="B12:E12"/>
    <mergeCell ref="B13:E13"/>
    <mergeCell ref="B14:E14"/>
    <mergeCell ref="B18:E18"/>
    <mergeCell ref="B15:E15"/>
    <mergeCell ref="B16:E16"/>
    <mergeCell ref="B24:E24"/>
    <mergeCell ref="B38:E38"/>
    <mergeCell ref="B25:E25"/>
    <mergeCell ref="B26:E26"/>
    <mergeCell ref="B36:E36"/>
    <mergeCell ref="B37:E37"/>
    <mergeCell ref="B27:E27"/>
    <mergeCell ref="B28:E28"/>
    <mergeCell ref="B29:E29"/>
    <mergeCell ref="B30:E30"/>
    <mergeCell ref="B11:E11"/>
    <mergeCell ref="B22:E22"/>
    <mergeCell ref="G58:H58"/>
    <mergeCell ref="G53:H53"/>
    <mergeCell ref="G54:H54"/>
    <mergeCell ref="B35:E35"/>
    <mergeCell ref="B31:E31"/>
    <mergeCell ref="B32:E32"/>
    <mergeCell ref="B34:E34"/>
    <mergeCell ref="B33:E33"/>
    <mergeCell ref="B21:E21"/>
    <mergeCell ref="G56:H56"/>
    <mergeCell ref="G57:H57"/>
    <mergeCell ref="D44:F44"/>
    <mergeCell ref="G52:H52"/>
    <mergeCell ref="B23:E23"/>
  </mergeCells>
  <phoneticPr fontId="1"/>
  <conditionalFormatting sqref="J5:J40">
    <cfRule type="cellIs" dxfId="2" priority="1" stopIfTrue="1" operator="equal">
      <formula>0</formula>
    </cfRule>
  </conditionalFormatting>
  <conditionalFormatting sqref="M5:M40">
    <cfRule type="cellIs" dxfId="1" priority="14" stopIfTrue="1" operator="equal">
      <formula>0</formula>
    </cfRule>
  </conditionalFormatting>
  <conditionalFormatting sqref="AA23:AA37 AD23:AD37">
    <cfRule type="cellIs" dxfId="0" priority="269" stopIfTrue="1" operator="equal">
      <formula>0</formula>
    </cfRule>
  </conditionalFormatting>
  <printOptions horizontalCentered="1"/>
  <pageMargins left="0.78740157480314965" right="0.78740157480314965" top="0.78740157480314965" bottom="0.39370078740157483" header="0.51181102362204722" footer="0.51181102362204722"/>
  <pageSetup paperSize="9" scale="63" orientation="landscape" r:id="rId1"/>
  <headerFooter alignWithMargins="0">
    <oddFooter>&amp;C&amp;A</oddFooter>
  </headerFooter>
  <extLst>
    <ext xmlns:x14="http://schemas.microsoft.com/office/spreadsheetml/2009/9/main" uri="{CCE6A557-97BC-4b89-ADB6-D9C93CAAB3DF}">
      <x14:dataValidations xmlns:xm="http://schemas.microsoft.com/office/excel/2006/main" count="1">
        <x14:dataValidation imeMode="hiragana" allowBlank="1" showInputMessage="1" showErrorMessage="1" xr:uid="{00000000-0002-0000-0200-000000000000}">
          <xm:sqref>HW65538:HY65540 RS65538:RU65540 ABO65538:ABQ65540 ALK65538:ALM65540 AVG65538:AVI65540 BFC65538:BFE65540 BOY65538:BPA65540 BYU65538:BYW65540 CIQ65538:CIS65540 CSM65538:CSO65540 DCI65538:DCK65540 DME65538:DMG65540 DWA65538:DWC65540 EFW65538:EFY65540 EPS65538:EPU65540 EZO65538:EZQ65540 FJK65538:FJM65540 FTG65538:FTI65540 GDC65538:GDE65540 GMY65538:GNA65540 GWU65538:GWW65540 HGQ65538:HGS65540 HQM65538:HQO65540 IAI65538:IAK65540 IKE65538:IKG65540 IUA65538:IUC65540 JDW65538:JDY65540 JNS65538:JNU65540 JXO65538:JXQ65540 KHK65538:KHM65540 KRG65538:KRI65540 LBC65538:LBE65540 LKY65538:LLA65540 LUU65538:LUW65540 MEQ65538:MES65540 MOM65538:MOO65540 MYI65538:MYK65540 NIE65538:NIG65540 NSA65538:NSC65540 OBW65538:OBY65540 OLS65538:OLU65540 OVO65538:OVQ65540 PFK65538:PFM65540 PPG65538:PPI65540 PZC65538:PZE65540 QIY65538:QJA65540 QSU65538:QSW65540 RCQ65538:RCS65540 RMM65538:RMO65540 RWI65538:RWK65540 SGE65538:SGG65540 SQA65538:SQC65540 SZW65538:SZY65540 TJS65538:TJU65540 TTO65538:TTQ65540 UDK65538:UDM65540 UNG65538:UNI65540 UXC65538:UXE65540 VGY65538:VHA65540 VQU65538:VQW65540 WAQ65538:WAS65540 WKM65538:WKO65540 WUI65538:WUK65540 HW131074:HY131076 RS131074:RU131076 ABO131074:ABQ131076 ALK131074:ALM131076 AVG131074:AVI131076 BFC131074:BFE131076 BOY131074:BPA131076 BYU131074:BYW131076 CIQ131074:CIS131076 CSM131074:CSO131076 DCI131074:DCK131076 DME131074:DMG131076 DWA131074:DWC131076 EFW131074:EFY131076 EPS131074:EPU131076 EZO131074:EZQ131076 FJK131074:FJM131076 FTG131074:FTI131076 GDC131074:GDE131076 GMY131074:GNA131076 GWU131074:GWW131076 HGQ131074:HGS131076 HQM131074:HQO131076 IAI131074:IAK131076 IKE131074:IKG131076 IUA131074:IUC131076 JDW131074:JDY131076 JNS131074:JNU131076 JXO131074:JXQ131076 KHK131074:KHM131076 KRG131074:KRI131076 LBC131074:LBE131076 LKY131074:LLA131076 LUU131074:LUW131076 MEQ131074:MES131076 MOM131074:MOO131076 MYI131074:MYK131076 NIE131074:NIG131076 NSA131074:NSC131076 OBW131074:OBY131076 OLS131074:OLU131076 OVO131074:OVQ131076 PFK131074:PFM131076 PPG131074:PPI131076 PZC131074:PZE131076 QIY131074:QJA131076 QSU131074:QSW131076 RCQ131074:RCS131076 RMM131074:RMO131076 RWI131074:RWK131076 SGE131074:SGG131076 SQA131074:SQC131076 SZW131074:SZY131076 TJS131074:TJU131076 TTO131074:TTQ131076 UDK131074:UDM131076 UNG131074:UNI131076 UXC131074:UXE131076 VGY131074:VHA131076 VQU131074:VQW131076 WAQ131074:WAS131076 WKM131074:WKO131076 WUI131074:WUK131076 HW196610:HY196612 RS196610:RU196612 ABO196610:ABQ196612 ALK196610:ALM196612 AVG196610:AVI196612 BFC196610:BFE196612 BOY196610:BPA196612 BYU196610:BYW196612 CIQ196610:CIS196612 CSM196610:CSO196612 DCI196610:DCK196612 DME196610:DMG196612 DWA196610:DWC196612 EFW196610:EFY196612 EPS196610:EPU196612 EZO196610:EZQ196612 FJK196610:FJM196612 FTG196610:FTI196612 GDC196610:GDE196612 GMY196610:GNA196612 GWU196610:GWW196612 HGQ196610:HGS196612 HQM196610:HQO196612 IAI196610:IAK196612 IKE196610:IKG196612 IUA196610:IUC196612 JDW196610:JDY196612 JNS196610:JNU196612 JXO196610:JXQ196612 KHK196610:KHM196612 KRG196610:KRI196612 LBC196610:LBE196612 LKY196610:LLA196612 LUU196610:LUW196612 MEQ196610:MES196612 MOM196610:MOO196612 MYI196610:MYK196612 NIE196610:NIG196612 NSA196610:NSC196612 OBW196610:OBY196612 OLS196610:OLU196612 OVO196610:OVQ196612 PFK196610:PFM196612 PPG196610:PPI196612 PZC196610:PZE196612 QIY196610:QJA196612 QSU196610:QSW196612 RCQ196610:RCS196612 RMM196610:RMO196612 RWI196610:RWK196612 SGE196610:SGG196612 SQA196610:SQC196612 SZW196610:SZY196612 TJS196610:TJU196612 TTO196610:TTQ196612 UDK196610:UDM196612 UNG196610:UNI196612 UXC196610:UXE196612 VGY196610:VHA196612 VQU196610:VQW196612 WAQ196610:WAS196612 WKM196610:WKO196612 WUI196610:WUK196612 HW262146:HY262148 RS262146:RU262148 ABO262146:ABQ262148 ALK262146:ALM262148 AVG262146:AVI262148 BFC262146:BFE262148 BOY262146:BPA262148 BYU262146:BYW262148 CIQ262146:CIS262148 CSM262146:CSO262148 DCI262146:DCK262148 DME262146:DMG262148 DWA262146:DWC262148 EFW262146:EFY262148 EPS262146:EPU262148 EZO262146:EZQ262148 FJK262146:FJM262148 FTG262146:FTI262148 GDC262146:GDE262148 GMY262146:GNA262148 GWU262146:GWW262148 HGQ262146:HGS262148 HQM262146:HQO262148 IAI262146:IAK262148 IKE262146:IKG262148 IUA262146:IUC262148 JDW262146:JDY262148 JNS262146:JNU262148 JXO262146:JXQ262148 KHK262146:KHM262148 KRG262146:KRI262148 LBC262146:LBE262148 LKY262146:LLA262148 LUU262146:LUW262148 MEQ262146:MES262148 MOM262146:MOO262148 MYI262146:MYK262148 NIE262146:NIG262148 NSA262146:NSC262148 OBW262146:OBY262148 OLS262146:OLU262148 OVO262146:OVQ262148 PFK262146:PFM262148 PPG262146:PPI262148 PZC262146:PZE262148 QIY262146:QJA262148 QSU262146:QSW262148 RCQ262146:RCS262148 RMM262146:RMO262148 RWI262146:RWK262148 SGE262146:SGG262148 SQA262146:SQC262148 SZW262146:SZY262148 TJS262146:TJU262148 TTO262146:TTQ262148 UDK262146:UDM262148 UNG262146:UNI262148 UXC262146:UXE262148 VGY262146:VHA262148 VQU262146:VQW262148 WAQ262146:WAS262148 WKM262146:WKO262148 WUI262146:WUK262148 HW327682:HY327684 RS327682:RU327684 ABO327682:ABQ327684 ALK327682:ALM327684 AVG327682:AVI327684 BFC327682:BFE327684 BOY327682:BPA327684 BYU327682:BYW327684 CIQ327682:CIS327684 CSM327682:CSO327684 DCI327682:DCK327684 DME327682:DMG327684 DWA327682:DWC327684 EFW327682:EFY327684 EPS327682:EPU327684 EZO327682:EZQ327684 FJK327682:FJM327684 FTG327682:FTI327684 GDC327682:GDE327684 GMY327682:GNA327684 GWU327682:GWW327684 HGQ327682:HGS327684 HQM327682:HQO327684 IAI327682:IAK327684 IKE327682:IKG327684 IUA327682:IUC327684 JDW327682:JDY327684 JNS327682:JNU327684 JXO327682:JXQ327684 KHK327682:KHM327684 KRG327682:KRI327684 LBC327682:LBE327684 LKY327682:LLA327684 LUU327682:LUW327684 MEQ327682:MES327684 MOM327682:MOO327684 MYI327682:MYK327684 NIE327682:NIG327684 NSA327682:NSC327684 OBW327682:OBY327684 OLS327682:OLU327684 OVO327682:OVQ327684 PFK327682:PFM327684 PPG327682:PPI327684 PZC327682:PZE327684 QIY327682:QJA327684 QSU327682:QSW327684 RCQ327682:RCS327684 RMM327682:RMO327684 RWI327682:RWK327684 SGE327682:SGG327684 SQA327682:SQC327684 SZW327682:SZY327684 TJS327682:TJU327684 TTO327682:TTQ327684 UDK327682:UDM327684 UNG327682:UNI327684 UXC327682:UXE327684 VGY327682:VHA327684 VQU327682:VQW327684 WAQ327682:WAS327684 WKM327682:WKO327684 WUI327682:WUK327684 HW393218:HY393220 RS393218:RU393220 ABO393218:ABQ393220 ALK393218:ALM393220 AVG393218:AVI393220 BFC393218:BFE393220 BOY393218:BPA393220 BYU393218:BYW393220 CIQ393218:CIS393220 CSM393218:CSO393220 DCI393218:DCK393220 DME393218:DMG393220 DWA393218:DWC393220 EFW393218:EFY393220 EPS393218:EPU393220 EZO393218:EZQ393220 FJK393218:FJM393220 FTG393218:FTI393220 GDC393218:GDE393220 GMY393218:GNA393220 GWU393218:GWW393220 HGQ393218:HGS393220 HQM393218:HQO393220 IAI393218:IAK393220 IKE393218:IKG393220 IUA393218:IUC393220 JDW393218:JDY393220 JNS393218:JNU393220 JXO393218:JXQ393220 KHK393218:KHM393220 KRG393218:KRI393220 LBC393218:LBE393220 LKY393218:LLA393220 LUU393218:LUW393220 MEQ393218:MES393220 MOM393218:MOO393220 MYI393218:MYK393220 NIE393218:NIG393220 NSA393218:NSC393220 OBW393218:OBY393220 OLS393218:OLU393220 OVO393218:OVQ393220 PFK393218:PFM393220 PPG393218:PPI393220 PZC393218:PZE393220 QIY393218:QJA393220 QSU393218:QSW393220 RCQ393218:RCS393220 RMM393218:RMO393220 RWI393218:RWK393220 SGE393218:SGG393220 SQA393218:SQC393220 SZW393218:SZY393220 TJS393218:TJU393220 TTO393218:TTQ393220 UDK393218:UDM393220 UNG393218:UNI393220 UXC393218:UXE393220 VGY393218:VHA393220 VQU393218:VQW393220 WAQ393218:WAS393220 WKM393218:WKO393220 WUI393218:WUK393220 HW458754:HY458756 RS458754:RU458756 ABO458754:ABQ458756 ALK458754:ALM458756 AVG458754:AVI458756 BFC458754:BFE458756 BOY458754:BPA458756 BYU458754:BYW458756 CIQ458754:CIS458756 CSM458754:CSO458756 DCI458754:DCK458756 DME458754:DMG458756 DWA458754:DWC458756 EFW458754:EFY458756 EPS458754:EPU458756 EZO458754:EZQ458756 FJK458754:FJM458756 FTG458754:FTI458756 GDC458754:GDE458756 GMY458754:GNA458756 GWU458754:GWW458756 HGQ458754:HGS458756 HQM458754:HQO458756 IAI458754:IAK458756 IKE458754:IKG458756 IUA458754:IUC458756 JDW458754:JDY458756 JNS458754:JNU458756 JXO458754:JXQ458756 KHK458754:KHM458756 KRG458754:KRI458756 LBC458754:LBE458756 LKY458754:LLA458756 LUU458754:LUW458756 MEQ458754:MES458756 MOM458754:MOO458756 MYI458754:MYK458756 NIE458754:NIG458756 NSA458754:NSC458756 OBW458754:OBY458756 OLS458754:OLU458756 OVO458754:OVQ458756 PFK458754:PFM458756 PPG458754:PPI458756 PZC458754:PZE458756 QIY458754:QJA458756 QSU458754:QSW458756 RCQ458754:RCS458756 RMM458754:RMO458756 RWI458754:RWK458756 SGE458754:SGG458756 SQA458754:SQC458756 SZW458754:SZY458756 TJS458754:TJU458756 TTO458754:TTQ458756 UDK458754:UDM458756 UNG458754:UNI458756 UXC458754:UXE458756 VGY458754:VHA458756 VQU458754:VQW458756 WAQ458754:WAS458756 WKM458754:WKO458756 WUI458754:WUK458756 HW524290:HY524292 RS524290:RU524292 ABO524290:ABQ524292 ALK524290:ALM524292 AVG524290:AVI524292 BFC524290:BFE524292 BOY524290:BPA524292 BYU524290:BYW524292 CIQ524290:CIS524292 CSM524290:CSO524292 DCI524290:DCK524292 DME524290:DMG524292 DWA524290:DWC524292 EFW524290:EFY524292 EPS524290:EPU524292 EZO524290:EZQ524292 FJK524290:FJM524292 FTG524290:FTI524292 GDC524290:GDE524292 GMY524290:GNA524292 GWU524290:GWW524292 HGQ524290:HGS524292 HQM524290:HQO524292 IAI524290:IAK524292 IKE524290:IKG524292 IUA524290:IUC524292 JDW524290:JDY524292 JNS524290:JNU524292 JXO524290:JXQ524292 KHK524290:KHM524292 KRG524290:KRI524292 LBC524290:LBE524292 LKY524290:LLA524292 LUU524290:LUW524292 MEQ524290:MES524292 MOM524290:MOO524292 MYI524290:MYK524292 NIE524290:NIG524292 NSA524290:NSC524292 OBW524290:OBY524292 OLS524290:OLU524292 OVO524290:OVQ524292 PFK524290:PFM524292 PPG524290:PPI524292 PZC524290:PZE524292 QIY524290:QJA524292 QSU524290:QSW524292 RCQ524290:RCS524292 RMM524290:RMO524292 RWI524290:RWK524292 SGE524290:SGG524292 SQA524290:SQC524292 SZW524290:SZY524292 TJS524290:TJU524292 TTO524290:TTQ524292 UDK524290:UDM524292 UNG524290:UNI524292 UXC524290:UXE524292 VGY524290:VHA524292 VQU524290:VQW524292 WAQ524290:WAS524292 WKM524290:WKO524292 WUI524290:WUK524292 HW589826:HY589828 RS589826:RU589828 ABO589826:ABQ589828 ALK589826:ALM589828 AVG589826:AVI589828 BFC589826:BFE589828 BOY589826:BPA589828 BYU589826:BYW589828 CIQ589826:CIS589828 CSM589826:CSO589828 DCI589826:DCK589828 DME589826:DMG589828 DWA589826:DWC589828 EFW589826:EFY589828 EPS589826:EPU589828 EZO589826:EZQ589828 FJK589826:FJM589828 FTG589826:FTI589828 GDC589826:GDE589828 GMY589826:GNA589828 GWU589826:GWW589828 HGQ589826:HGS589828 HQM589826:HQO589828 IAI589826:IAK589828 IKE589826:IKG589828 IUA589826:IUC589828 JDW589826:JDY589828 JNS589826:JNU589828 JXO589826:JXQ589828 KHK589826:KHM589828 KRG589826:KRI589828 LBC589826:LBE589828 LKY589826:LLA589828 LUU589826:LUW589828 MEQ589826:MES589828 MOM589826:MOO589828 MYI589826:MYK589828 NIE589826:NIG589828 NSA589826:NSC589828 OBW589826:OBY589828 OLS589826:OLU589828 OVO589826:OVQ589828 PFK589826:PFM589828 PPG589826:PPI589828 PZC589826:PZE589828 QIY589826:QJA589828 QSU589826:QSW589828 RCQ589826:RCS589828 RMM589826:RMO589828 RWI589826:RWK589828 SGE589826:SGG589828 SQA589826:SQC589828 SZW589826:SZY589828 TJS589826:TJU589828 TTO589826:TTQ589828 UDK589826:UDM589828 UNG589826:UNI589828 UXC589826:UXE589828 VGY589826:VHA589828 VQU589826:VQW589828 WAQ589826:WAS589828 WKM589826:WKO589828 WUI589826:WUK589828 HW655362:HY655364 RS655362:RU655364 ABO655362:ABQ655364 ALK655362:ALM655364 AVG655362:AVI655364 BFC655362:BFE655364 BOY655362:BPA655364 BYU655362:BYW655364 CIQ655362:CIS655364 CSM655362:CSO655364 DCI655362:DCK655364 DME655362:DMG655364 DWA655362:DWC655364 EFW655362:EFY655364 EPS655362:EPU655364 EZO655362:EZQ655364 FJK655362:FJM655364 FTG655362:FTI655364 GDC655362:GDE655364 GMY655362:GNA655364 GWU655362:GWW655364 HGQ655362:HGS655364 HQM655362:HQO655364 IAI655362:IAK655364 IKE655362:IKG655364 IUA655362:IUC655364 JDW655362:JDY655364 JNS655362:JNU655364 JXO655362:JXQ655364 KHK655362:KHM655364 KRG655362:KRI655364 LBC655362:LBE655364 LKY655362:LLA655364 LUU655362:LUW655364 MEQ655362:MES655364 MOM655362:MOO655364 MYI655362:MYK655364 NIE655362:NIG655364 NSA655362:NSC655364 OBW655362:OBY655364 OLS655362:OLU655364 OVO655362:OVQ655364 PFK655362:PFM655364 PPG655362:PPI655364 PZC655362:PZE655364 QIY655362:QJA655364 QSU655362:QSW655364 RCQ655362:RCS655364 RMM655362:RMO655364 RWI655362:RWK655364 SGE655362:SGG655364 SQA655362:SQC655364 SZW655362:SZY655364 TJS655362:TJU655364 TTO655362:TTQ655364 UDK655362:UDM655364 UNG655362:UNI655364 UXC655362:UXE655364 VGY655362:VHA655364 VQU655362:VQW655364 WAQ655362:WAS655364 WKM655362:WKO655364 WUI655362:WUK655364 HW720898:HY720900 RS720898:RU720900 ABO720898:ABQ720900 ALK720898:ALM720900 AVG720898:AVI720900 BFC720898:BFE720900 BOY720898:BPA720900 BYU720898:BYW720900 CIQ720898:CIS720900 CSM720898:CSO720900 DCI720898:DCK720900 DME720898:DMG720900 DWA720898:DWC720900 EFW720898:EFY720900 EPS720898:EPU720900 EZO720898:EZQ720900 FJK720898:FJM720900 FTG720898:FTI720900 GDC720898:GDE720900 GMY720898:GNA720900 GWU720898:GWW720900 HGQ720898:HGS720900 HQM720898:HQO720900 IAI720898:IAK720900 IKE720898:IKG720900 IUA720898:IUC720900 JDW720898:JDY720900 JNS720898:JNU720900 JXO720898:JXQ720900 KHK720898:KHM720900 KRG720898:KRI720900 LBC720898:LBE720900 LKY720898:LLA720900 LUU720898:LUW720900 MEQ720898:MES720900 MOM720898:MOO720900 MYI720898:MYK720900 NIE720898:NIG720900 NSA720898:NSC720900 OBW720898:OBY720900 OLS720898:OLU720900 OVO720898:OVQ720900 PFK720898:PFM720900 PPG720898:PPI720900 PZC720898:PZE720900 QIY720898:QJA720900 QSU720898:QSW720900 RCQ720898:RCS720900 RMM720898:RMO720900 RWI720898:RWK720900 SGE720898:SGG720900 SQA720898:SQC720900 SZW720898:SZY720900 TJS720898:TJU720900 TTO720898:TTQ720900 UDK720898:UDM720900 UNG720898:UNI720900 UXC720898:UXE720900 VGY720898:VHA720900 VQU720898:VQW720900 WAQ720898:WAS720900 WKM720898:WKO720900 WUI720898:WUK720900 HW786434:HY786436 RS786434:RU786436 ABO786434:ABQ786436 ALK786434:ALM786436 AVG786434:AVI786436 BFC786434:BFE786436 BOY786434:BPA786436 BYU786434:BYW786436 CIQ786434:CIS786436 CSM786434:CSO786436 DCI786434:DCK786436 DME786434:DMG786436 DWA786434:DWC786436 EFW786434:EFY786436 EPS786434:EPU786436 EZO786434:EZQ786436 FJK786434:FJM786436 FTG786434:FTI786436 GDC786434:GDE786436 GMY786434:GNA786436 GWU786434:GWW786436 HGQ786434:HGS786436 HQM786434:HQO786436 IAI786434:IAK786436 IKE786434:IKG786436 IUA786434:IUC786436 JDW786434:JDY786436 JNS786434:JNU786436 JXO786434:JXQ786436 KHK786434:KHM786436 KRG786434:KRI786436 LBC786434:LBE786436 LKY786434:LLA786436 LUU786434:LUW786436 MEQ786434:MES786436 MOM786434:MOO786436 MYI786434:MYK786436 NIE786434:NIG786436 NSA786434:NSC786436 OBW786434:OBY786436 OLS786434:OLU786436 OVO786434:OVQ786436 PFK786434:PFM786436 PPG786434:PPI786436 PZC786434:PZE786436 QIY786434:QJA786436 QSU786434:QSW786436 RCQ786434:RCS786436 RMM786434:RMO786436 RWI786434:RWK786436 SGE786434:SGG786436 SQA786434:SQC786436 SZW786434:SZY786436 TJS786434:TJU786436 TTO786434:TTQ786436 UDK786434:UDM786436 UNG786434:UNI786436 UXC786434:UXE786436 VGY786434:VHA786436 VQU786434:VQW786436 WAQ786434:WAS786436 WKM786434:WKO786436 WUI786434:WUK786436 HW851970:HY851972 RS851970:RU851972 ABO851970:ABQ851972 ALK851970:ALM851972 AVG851970:AVI851972 BFC851970:BFE851972 BOY851970:BPA851972 BYU851970:BYW851972 CIQ851970:CIS851972 CSM851970:CSO851972 DCI851970:DCK851972 DME851970:DMG851972 DWA851970:DWC851972 EFW851970:EFY851972 EPS851970:EPU851972 EZO851970:EZQ851972 FJK851970:FJM851972 FTG851970:FTI851972 GDC851970:GDE851972 GMY851970:GNA851972 GWU851970:GWW851972 HGQ851970:HGS851972 HQM851970:HQO851972 IAI851970:IAK851972 IKE851970:IKG851972 IUA851970:IUC851972 JDW851970:JDY851972 JNS851970:JNU851972 JXO851970:JXQ851972 KHK851970:KHM851972 KRG851970:KRI851972 LBC851970:LBE851972 LKY851970:LLA851972 LUU851970:LUW851972 MEQ851970:MES851972 MOM851970:MOO851972 MYI851970:MYK851972 NIE851970:NIG851972 NSA851970:NSC851972 OBW851970:OBY851972 OLS851970:OLU851972 OVO851970:OVQ851972 PFK851970:PFM851972 PPG851970:PPI851972 PZC851970:PZE851972 QIY851970:QJA851972 QSU851970:QSW851972 RCQ851970:RCS851972 RMM851970:RMO851972 RWI851970:RWK851972 SGE851970:SGG851972 SQA851970:SQC851972 SZW851970:SZY851972 TJS851970:TJU851972 TTO851970:TTQ851972 UDK851970:UDM851972 UNG851970:UNI851972 UXC851970:UXE851972 VGY851970:VHA851972 VQU851970:VQW851972 WAQ851970:WAS851972 WKM851970:WKO851972 WUI851970:WUK851972 HW917506:HY917508 RS917506:RU917508 ABO917506:ABQ917508 ALK917506:ALM917508 AVG917506:AVI917508 BFC917506:BFE917508 BOY917506:BPA917508 BYU917506:BYW917508 CIQ917506:CIS917508 CSM917506:CSO917508 DCI917506:DCK917508 DME917506:DMG917508 DWA917506:DWC917508 EFW917506:EFY917508 EPS917506:EPU917508 EZO917506:EZQ917508 FJK917506:FJM917508 FTG917506:FTI917508 GDC917506:GDE917508 GMY917506:GNA917508 GWU917506:GWW917508 HGQ917506:HGS917508 HQM917506:HQO917508 IAI917506:IAK917508 IKE917506:IKG917508 IUA917506:IUC917508 JDW917506:JDY917508 JNS917506:JNU917508 JXO917506:JXQ917508 KHK917506:KHM917508 KRG917506:KRI917508 LBC917506:LBE917508 LKY917506:LLA917508 LUU917506:LUW917508 MEQ917506:MES917508 MOM917506:MOO917508 MYI917506:MYK917508 NIE917506:NIG917508 NSA917506:NSC917508 OBW917506:OBY917508 OLS917506:OLU917508 OVO917506:OVQ917508 PFK917506:PFM917508 PPG917506:PPI917508 PZC917506:PZE917508 QIY917506:QJA917508 QSU917506:QSW917508 RCQ917506:RCS917508 RMM917506:RMO917508 RWI917506:RWK917508 SGE917506:SGG917508 SQA917506:SQC917508 SZW917506:SZY917508 TJS917506:TJU917508 TTO917506:TTQ917508 UDK917506:UDM917508 UNG917506:UNI917508 UXC917506:UXE917508 VGY917506:VHA917508 VQU917506:VQW917508 WAQ917506:WAS917508 WKM917506:WKO917508 WUI917506:WUK917508 HW983042:HY983044 RS983042:RU983044 ABO983042:ABQ983044 ALK983042:ALM983044 AVG983042:AVI983044 BFC983042:BFE983044 BOY983042:BPA983044 BYU983042:BYW983044 CIQ983042:CIS983044 CSM983042:CSO983044 DCI983042:DCK983044 DME983042:DMG983044 DWA983042:DWC983044 EFW983042:EFY983044 EPS983042:EPU983044 EZO983042:EZQ983044 FJK983042:FJM983044 FTG983042:FTI983044 GDC983042:GDE983044 GMY983042:GNA983044 GWU983042:GWW983044 HGQ983042:HGS983044 HQM983042:HQO983044 IAI983042:IAK983044 IKE983042:IKG983044 IUA983042:IUC983044 JDW983042:JDY983044 JNS983042:JNU983044 JXO983042:JXQ983044 KHK983042:KHM983044 KRG983042:KRI983044 LBC983042:LBE983044 LKY983042:LLA983044 LUU983042:LUW983044 MEQ983042:MES983044 MOM983042:MOO983044 MYI983042:MYK983044 NIE983042:NIG983044 NSA983042:NSC983044 OBW983042:OBY983044 OLS983042:OLU983044 OVO983042:OVQ983044 PFK983042:PFM983044 PPG983042:PPI983044 PZC983042:PZE983044 QIY983042:QJA983044 QSU983042:QSW983044 RCQ983042:RCS983044 RMM983042:RMO983044 RWI983042:RWK983044 SGE983042:SGG983044 SQA983042:SQC983044 SZW983042:SZY983044 TJS983042:TJU983044 TTO983042:TTQ983044 UDK983042:UDM983044 UNG983042:UNI983044 UXC983042:UXE983044 VGY983042:VHA983044 VQU983042:VQW983044 WAQ983042:WAS983044 WKM983042:WKO983044 WUI983042:WUK983044 HW65567:HY65567 RS65567:RU65567 ABO65567:ABQ65567 ALK65567:ALM65567 AVG65567:AVI65567 BFC65567:BFE65567 BOY65567:BPA65567 BYU65567:BYW65567 CIQ65567:CIS65567 CSM65567:CSO65567 DCI65567:DCK65567 DME65567:DMG65567 DWA65567:DWC65567 EFW65567:EFY65567 EPS65567:EPU65567 EZO65567:EZQ65567 FJK65567:FJM65567 FTG65567:FTI65567 GDC65567:GDE65567 GMY65567:GNA65567 GWU65567:GWW65567 HGQ65567:HGS65567 HQM65567:HQO65567 IAI65567:IAK65567 IKE65567:IKG65567 IUA65567:IUC65567 JDW65567:JDY65567 JNS65567:JNU65567 JXO65567:JXQ65567 KHK65567:KHM65567 KRG65567:KRI65567 LBC65567:LBE65567 LKY65567:LLA65567 LUU65567:LUW65567 MEQ65567:MES65567 MOM65567:MOO65567 MYI65567:MYK65567 NIE65567:NIG65567 NSA65567:NSC65567 OBW65567:OBY65567 OLS65567:OLU65567 OVO65567:OVQ65567 PFK65567:PFM65567 PPG65567:PPI65567 PZC65567:PZE65567 QIY65567:QJA65567 QSU65567:QSW65567 RCQ65567:RCS65567 RMM65567:RMO65567 RWI65567:RWK65567 SGE65567:SGG65567 SQA65567:SQC65567 SZW65567:SZY65567 TJS65567:TJU65567 TTO65567:TTQ65567 UDK65567:UDM65567 UNG65567:UNI65567 UXC65567:UXE65567 VGY65567:VHA65567 VQU65567:VQW65567 WAQ65567:WAS65567 WKM65567:WKO65567 WUI65567:WUK65567 HW131103:HY131103 RS131103:RU131103 ABO131103:ABQ131103 ALK131103:ALM131103 AVG131103:AVI131103 BFC131103:BFE131103 BOY131103:BPA131103 BYU131103:BYW131103 CIQ131103:CIS131103 CSM131103:CSO131103 DCI131103:DCK131103 DME131103:DMG131103 DWA131103:DWC131103 EFW131103:EFY131103 EPS131103:EPU131103 EZO131103:EZQ131103 FJK131103:FJM131103 FTG131103:FTI131103 GDC131103:GDE131103 GMY131103:GNA131103 GWU131103:GWW131103 HGQ131103:HGS131103 HQM131103:HQO131103 IAI131103:IAK131103 IKE131103:IKG131103 IUA131103:IUC131103 JDW131103:JDY131103 JNS131103:JNU131103 JXO131103:JXQ131103 KHK131103:KHM131103 KRG131103:KRI131103 LBC131103:LBE131103 LKY131103:LLA131103 LUU131103:LUW131103 MEQ131103:MES131103 MOM131103:MOO131103 MYI131103:MYK131103 NIE131103:NIG131103 NSA131103:NSC131103 OBW131103:OBY131103 OLS131103:OLU131103 OVO131103:OVQ131103 PFK131103:PFM131103 PPG131103:PPI131103 PZC131103:PZE131103 QIY131103:QJA131103 QSU131103:QSW131103 RCQ131103:RCS131103 RMM131103:RMO131103 RWI131103:RWK131103 SGE131103:SGG131103 SQA131103:SQC131103 SZW131103:SZY131103 TJS131103:TJU131103 TTO131103:TTQ131103 UDK131103:UDM131103 UNG131103:UNI131103 UXC131103:UXE131103 VGY131103:VHA131103 VQU131103:VQW131103 WAQ131103:WAS131103 WKM131103:WKO131103 WUI131103:WUK131103 HW196639:HY196639 RS196639:RU196639 ABO196639:ABQ196639 ALK196639:ALM196639 AVG196639:AVI196639 BFC196639:BFE196639 BOY196639:BPA196639 BYU196639:BYW196639 CIQ196639:CIS196639 CSM196639:CSO196639 DCI196639:DCK196639 DME196639:DMG196639 DWA196639:DWC196639 EFW196639:EFY196639 EPS196639:EPU196639 EZO196639:EZQ196639 FJK196639:FJM196639 FTG196639:FTI196639 GDC196639:GDE196639 GMY196639:GNA196639 GWU196639:GWW196639 HGQ196639:HGS196639 HQM196639:HQO196639 IAI196639:IAK196639 IKE196639:IKG196639 IUA196639:IUC196639 JDW196639:JDY196639 JNS196639:JNU196639 JXO196639:JXQ196639 KHK196639:KHM196639 KRG196639:KRI196639 LBC196639:LBE196639 LKY196639:LLA196639 LUU196639:LUW196639 MEQ196639:MES196639 MOM196639:MOO196639 MYI196639:MYK196639 NIE196639:NIG196639 NSA196639:NSC196639 OBW196639:OBY196639 OLS196639:OLU196639 OVO196639:OVQ196639 PFK196639:PFM196639 PPG196639:PPI196639 PZC196639:PZE196639 QIY196639:QJA196639 QSU196639:QSW196639 RCQ196639:RCS196639 RMM196639:RMO196639 RWI196639:RWK196639 SGE196639:SGG196639 SQA196639:SQC196639 SZW196639:SZY196639 TJS196639:TJU196639 TTO196639:TTQ196639 UDK196639:UDM196639 UNG196639:UNI196639 UXC196639:UXE196639 VGY196639:VHA196639 VQU196639:VQW196639 WAQ196639:WAS196639 WKM196639:WKO196639 WUI196639:WUK196639 HW262175:HY262175 RS262175:RU262175 ABO262175:ABQ262175 ALK262175:ALM262175 AVG262175:AVI262175 BFC262175:BFE262175 BOY262175:BPA262175 BYU262175:BYW262175 CIQ262175:CIS262175 CSM262175:CSO262175 DCI262175:DCK262175 DME262175:DMG262175 DWA262175:DWC262175 EFW262175:EFY262175 EPS262175:EPU262175 EZO262175:EZQ262175 FJK262175:FJM262175 FTG262175:FTI262175 GDC262175:GDE262175 GMY262175:GNA262175 GWU262175:GWW262175 HGQ262175:HGS262175 HQM262175:HQO262175 IAI262175:IAK262175 IKE262175:IKG262175 IUA262175:IUC262175 JDW262175:JDY262175 JNS262175:JNU262175 JXO262175:JXQ262175 KHK262175:KHM262175 KRG262175:KRI262175 LBC262175:LBE262175 LKY262175:LLA262175 LUU262175:LUW262175 MEQ262175:MES262175 MOM262175:MOO262175 MYI262175:MYK262175 NIE262175:NIG262175 NSA262175:NSC262175 OBW262175:OBY262175 OLS262175:OLU262175 OVO262175:OVQ262175 PFK262175:PFM262175 PPG262175:PPI262175 PZC262175:PZE262175 QIY262175:QJA262175 QSU262175:QSW262175 RCQ262175:RCS262175 RMM262175:RMO262175 RWI262175:RWK262175 SGE262175:SGG262175 SQA262175:SQC262175 SZW262175:SZY262175 TJS262175:TJU262175 TTO262175:TTQ262175 UDK262175:UDM262175 UNG262175:UNI262175 UXC262175:UXE262175 VGY262175:VHA262175 VQU262175:VQW262175 WAQ262175:WAS262175 WKM262175:WKO262175 WUI262175:WUK262175 HW327711:HY327711 RS327711:RU327711 ABO327711:ABQ327711 ALK327711:ALM327711 AVG327711:AVI327711 BFC327711:BFE327711 BOY327711:BPA327711 BYU327711:BYW327711 CIQ327711:CIS327711 CSM327711:CSO327711 DCI327711:DCK327711 DME327711:DMG327711 DWA327711:DWC327711 EFW327711:EFY327711 EPS327711:EPU327711 EZO327711:EZQ327711 FJK327711:FJM327711 FTG327711:FTI327711 GDC327711:GDE327711 GMY327711:GNA327711 GWU327711:GWW327711 HGQ327711:HGS327711 HQM327711:HQO327711 IAI327711:IAK327711 IKE327711:IKG327711 IUA327711:IUC327711 JDW327711:JDY327711 JNS327711:JNU327711 JXO327711:JXQ327711 KHK327711:KHM327711 KRG327711:KRI327711 LBC327711:LBE327711 LKY327711:LLA327711 LUU327711:LUW327711 MEQ327711:MES327711 MOM327711:MOO327711 MYI327711:MYK327711 NIE327711:NIG327711 NSA327711:NSC327711 OBW327711:OBY327711 OLS327711:OLU327711 OVO327711:OVQ327711 PFK327711:PFM327711 PPG327711:PPI327711 PZC327711:PZE327711 QIY327711:QJA327711 QSU327711:QSW327711 RCQ327711:RCS327711 RMM327711:RMO327711 RWI327711:RWK327711 SGE327711:SGG327711 SQA327711:SQC327711 SZW327711:SZY327711 TJS327711:TJU327711 TTO327711:TTQ327711 UDK327711:UDM327711 UNG327711:UNI327711 UXC327711:UXE327711 VGY327711:VHA327711 VQU327711:VQW327711 WAQ327711:WAS327711 WKM327711:WKO327711 WUI327711:WUK327711 HW393247:HY393247 RS393247:RU393247 ABO393247:ABQ393247 ALK393247:ALM393247 AVG393247:AVI393247 BFC393247:BFE393247 BOY393247:BPA393247 BYU393247:BYW393247 CIQ393247:CIS393247 CSM393247:CSO393247 DCI393247:DCK393247 DME393247:DMG393247 DWA393247:DWC393247 EFW393247:EFY393247 EPS393247:EPU393247 EZO393247:EZQ393247 FJK393247:FJM393247 FTG393247:FTI393247 GDC393247:GDE393247 GMY393247:GNA393247 GWU393247:GWW393247 HGQ393247:HGS393247 HQM393247:HQO393247 IAI393247:IAK393247 IKE393247:IKG393247 IUA393247:IUC393247 JDW393247:JDY393247 JNS393247:JNU393247 JXO393247:JXQ393247 KHK393247:KHM393247 KRG393247:KRI393247 LBC393247:LBE393247 LKY393247:LLA393247 LUU393247:LUW393247 MEQ393247:MES393247 MOM393247:MOO393247 MYI393247:MYK393247 NIE393247:NIG393247 NSA393247:NSC393247 OBW393247:OBY393247 OLS393247:OLU393247 OVO393247:OVQ393247 PFK393247:PFM393247 PPG393247:PPI393247 PZC393247:PZE393247 QIY393247:QJA393247 QSU393247:QSW393247 RCQ393247:RCS393247 RMM393247:RMO393247 RWI393247:RWK393247 SGE393247:SGG393247 SQA393247:SQC393247 SZW393247:SZY393247 TJS393247:TJU393247 TTO393247:TTQ393247 UDK393247:UDM393247 UNG393247:UNI393247 UXC393247:UXE393247 VGY393247:VHA393247 VQU393247:VQW393247 WAQ393247:WAS393247 WKM393247:WKO393247 WUI393247:WUK393247 HW458783:HY458783 RS458783:RU458783 ABO458783:ABQ458783 ALK458783:ALM458783 AVG458783:AVI458783 BFC458783:BFE458783 BOY458783:BPA458783 BYU458783:BYW458783 CIQ458783:CIS458783 CSM458783:CSO458783 DCI458783:DCK458783 DME458783:DMG458783 DWA458783:DWC458783 EFW458783:EFY458783 EPS458783:EPU458783 EZO458783:EZQ458783 FJK458783:FJM458783 FTG458783:FTI458783 GDC458783:GDE458783 GMY458783:GNA458783 GWU458783:GWW458783 HGQ458783:HGS458783 HQM458783:HQO458783 IAI458783:IAK458783 IKE458783:IKG458783 IUA458783:IUC458783 JDW458783:JDY458783 JNS458783:JNU458783 JXO458783:JXQ458783 KHK458783:KHM458783 KRG458783:KRI458783 LBC458783:LBE458783 LKY458783:LLA458783 LUU458783:LUW458783 MEQ458783:MES458783 MOM458783:MOO458783 MYI458783:MYK458783 NIE458783:NIG458783 NSA458783:NSC458783 OBW458783:OBY458783 OLS458783:OLU458783 OVO458783:OVQ458783 PFK458783:PFM458783 PPG458783:PPI458783 PZC458783:PZE458783 QIY458783:QJA458783 QSU458783:QSW458783 RCQ458783:RCS458783 RMM458783:RMO458783 RWI458783:RWK458783 SGE458783:SGG458783 SQA458783:SQC458783 SZW458783:SZY458783 TJS458783:TJU458783 TTO458783:TTQ458783 UDK458783:UDM458783 UNG458783:UNI458783 UXC458783:UXE458783 VGY458783:VHA458783 VQU458783:VQW458783 WAQ458783:WAS458783 WKM458783:WKO458783 WUI458783:WUK458783 HW524319:HY524319 RS524319:RU524319 ABO524319:ABQ524319 ALK524319:ALM524319 AVG524319:AVI524319 BFC524319:BFE524319 BOY524319:BPA524319 BYU524319:BYW524319 CIQ524319:CIS524319 CSM524319:CSO524319 DCI524319:DCK524319 DME524319:DMG524319 DWA524319:DWC524319 EFW524319:EFY524319 EPS524319:EPU524319 EZO524319:EZQ524319 FJK524319:FJM524319 FTG524319:FTI524319 GDC524319:GDE524319 GMY524319:GNA524319 GWU524319:GWW524319 HGQ524319:HGS524319 HQM524319:HQO524319 IAI524319:IAK524319 IKE524319:IKG524319 IUA524319:IUC524319 JDW524319:JDY524319 JNS524319:JNU524319 JXO524319:JXQ524319 KHK524319:KHM524319 KRG524319:KRI524319 LBC524319:LBE524319 LKY524319:LLA524319 LUU524319:LUW524319 MEQ524319:MES524319 MOM524319:MOO524319 MYI524319:MYK524319 NIE524319:NIG524319 NSA524319:NSC524319 OBW524319:OBY524319 OLS524319:OLU524319 OVO524319:OVQ524319 PFK524319:PFM524319 PPG524319:PPI524319 PZC524319:PZE524319 QIY524319:QJA524319 QSU524319:QSW524319 RCQ524319:RCS524319 RMM524319:RMO524319 RWI524319:RWK524319 SGE524319:SGG524319 SQA524319:SQC524319 SZW524319:SZY524319 TJS524319:TJU524319 TTO524319:TTQ524319 UDK524319:UDM524319 UNG524319:UNI524319 UXC524319:UXE524319 VGY524319:VHA524319 VQU524319:VQW524319 WAQ524319:WAS524319 WKM524319:WKO524319 WUI524319:WUK524319 HW589855:HY589855 RS589855:RU589855 ABO589855:ABQ589855 ALK589855:ALM589855 AVG589855:AVI589855 BFC589855:BFE589855 BOY589855:BPA589855 BYU589855:BYW589855 CIQ589855:CIS589855 CSM589855:CSO589855 DCI589855:DCK589855 DME589855:DMG589855 DWA589855:DWC589855 EFW589855:EFY589855 EPS589855:EPU589855 EZO589855:EZQ589855 FJK589855:FJM589855 FTG589855:FTI589855 GDC589855:GDE589855 GMY589855:GNA589855 GWU589855:GWW589855 HGQ589855:HGS589855 HQM589855:HQO589855 IAI589855:IAK589855 IKE589855:IKG589855 IUA589855:IUC589855 JDW589855:JDY589855 JNS589855:JNU589855 JXO589855:JXQ589855 KHK589855:KHM589855 KRG589855:KRI589855 LBC589855:LBE589855 LKY589855:LLA589855 LUU589855:LUW589855 MEQ589855:MES589855 MOM589855:MOO589855 MYI589855:MYK589855 NIE589855:NIG589855 NSA589855:NSC589855 OBW589855:OBY589855 OLS589855:OLU589855 OVO589855:OVQ589855 PFK589855:PFM589855 PPG589855:PPI589855 PZC589855:PZE589855 QIY589855:QJA589855 QSU589855:QSW589855 RCQ589855:RCS589855 RMM589855:RMO589855 RWI589855:RWK589855 SGE589855:SGG589855 SQA589855:SQC589855 SZW589855:SZY589855 TJS589855:TJU589855 TTO589855:TTQ589855 UDK589855:UDM589855 UNG589855:UNI589855 UXC589855:UXE589855 VGY589855:VHA589855 VQU589855:VQW589855 WAQ589855:WAS589855 WKM589855:WKO589855 WUI589855:WUK589855 HW655391:HY655391 RS655391:RU655391 ABO655391:ABQ655391 ALK655391:ALM655391 AVG655391:AVI655391 BFC655391:BFE655391 BOY655391:BPA655391 BYU655391:BYW655391 CIQ655391:CIS655391 CSM655391:CSO655391 DCI655391:DCK655391 DME655391:DMG655391 DWA655391:DWC655391 EFW655391:EFY655391 EPS655391:EPU655391 EZO655391:EZQ655391 FJK655391:FJM655391 FTG655391:FTI655391 GDC655391:GDE655391 GMY655391:GNA655391 GWU655391:GWW655391 HGQ655391:HGS655391 HQM655391:HQO655391 IAI655391:IAK655391 IKE655391:IKG655391 IUA655391:IUC655391 JDW655391:JDY655391 JNS655391:JNU655391 JXO655391:JXQ655391 KHK655391:KHM655391 KRG655391:KRI655391 LBC655391:LBE655391 LKY655391:LLA655391 LUU655391:LUW655391 MEQ655391:MES655391 MOM655391:MOO655391 MYI655391:MYK655391 NIE655391:NIG655391 NSA655391:NSC655391 OBW655391:OBY655391 OLS655391:OLU655391 OVO655391:OVQ655391 PFK655391:PFM655391 PPG655391:PPI655391 PZC655391:PZE655391 QIY655391:QJA655391 QSU655391:QSW655391 RCQ655391:RCS655391 RMM655391:RMO655391 RWI655391:RWK655391 SGE655391:SGG655391 SQA655391:SQC655391 SZW655391:SZY655391 TJS655391:TJU655391 TTO655391:TTQ655391 UDK655391:UDM655391 UNG655391:UNI655391 UXC655391:UXE655391 VGY655391:VHA655391 VQU655391:VQW655391 WAQ655391:WAS655391 WKM655391:WKO655391 WUI655391:WUK655391 HW720927:HY720927 RS720927:RU720927 ABO720927:ABQ720927 ALK720927:ALM720927 AVG720927:AVI720927 BFC720927:BFE720927 BOY720927:BPA720927 BYU720927:BYW720927 CIQ720927:CIS720927 CSM720927:CSO720927 DCI720927:DCK720927 DME720927:DMG720927 DWA720927:DWC720927 EFW720927:EFY720927 EPS720927:EPU720927 EZO720927:EZQ720927 FJK720927:FJM720927 FTG720927:FTI720927 GDC720927:GDE720927 GMY720927:GNA720927 GWU720927:GWW720927 HGQ720927:HGS720927 HQM720927:HQO720927 IAI720927:IAK720927 IKE720927:IKG720927 IUA720927:IUC720927 JDW720927:JDY720927 JNS720927:JNU720927 JXO720927:JXQ720927 KHK720927:KHM720927 KRG720927:KRI720927 LBC720927:LBE720927 LKY720927:LLA720927 LUU720927:LUW720927 MEQ720927:MES720927 MOM720927:MOO720927 MYI720927:MYK720927 NIE720927:NIG720927 NSA720927:NSC720927 OBW720927:OBY720927 OLS720927:OLU720927 OVO720927:OVQ720927 PFK720927:PFM720927 PPG720927:PPI720927 PZC720927:PZE720927 QIY720927:QJA720927 QSU720927:QSW720927 RCQ720927:RCS720927 RMM720927:RMO720927 RWI720927:RWK720927 SGE720927:SGG720927 SQA720927:SQC720927 SZW720927:SZY720927 TJS720927:TJU720927 TTO720927:TTQ720927 UDK720927:UDM720927 UNG720927:UNI720927 UXC720927:UXE720927 VGY720927:VHA720927 VQU720927:VQW720927 WAQ720927:WAS720927 WKM720927:WKO720927 WUI720927:WUK720927 HW786463:HY786463 RS786463:RU786463 ABO786463:ABQ786463 ALK786463:ALM786463 AVG786463:AVI786463 BFC786463:BFE786463 BOY786463:BPA786463 BYU786463:BYW786463 CIQ786463:CIS786463 CSM786463:CSO786463 DCI786463:DCK786463 DME786463:DMG786463 DWA786463:DWC786463 EFW786463:EFY786463 EPS786463:EPU786463 EZO786463:EZQ786463 FJK786463:FJM786463 FTG786463:FTI786463 GDC786463:GDE786463 GMY786463:GNA786463 GWU786463:GWW786463 HGQ786463:HGS786463 HQM786463:HQO786463 IAI786463:IAK786463 IKE786463:IKG786463 IUA786463:IUC786463 JDW786463:JDY786463 JNS786463:JNU786463 JXO786463:JXQ786463 KHK786463:KHM786463 KRG786463:KRI786463 LBC786463:LBE786463 LKY786463:LLA786463 LUU786463:LUW786463 MEQ786463:MES786463 MOM786463:MOO786463 MYI786463:MYK786463 NIE786463:NIG786463 NSA786463:NSC786463 OBW786463:OBY786463 OLS786463:OLU786463 OVO786463:OVQ786463 PFK786463:PFM786463 PPG786463:PPI786463 PZC786463:PZE786463 QIY786463:QJA786463 QSU786463:QSW786463 RCQ786463:RCS786463 RMM786463:RMO786463 RWI786463:RWK786463 SGE786463:SGG786463 SQA786463:SQC786463 SZW786463:SZY786463 TJS786463:TJU786463 TTO786463:TTQ786463 UDK786463:UDM786463 UNG786463:UNI786463 UXC786463:UXE786463 VGY786463:VHA786463 VQU786463:VQW786463 WAQ786463:WAS786463 WKM786463:WKO786463 WUI786463:WUK786463 HW851999:HY851999 RS851999:RU851999 ABO851999:ABQ851999 ALK851999:ALM851999 AVG851999:AVI851999 BFC851999:BFE851999 BOY851999:BPA851999 BYU851999:BYW851999 CIQ851999:CIS851999 CSM851999:CSO851999 DCI851999:DCK851999 DME851999:DMG851999 DWA851999:DWC851999 EFW851999:EFY851999 EPS851999:EPU851999 EZO851999:EZQ851999 FJK851999:FJM851999 FTG851999:FTI851999 GDC851999:GDE851999 GMY851999:GNA851999 GWU851999:GWW851999 HGQ851999:HGS851999 HQM851999:HQO851999 IAI851999:IAK851999 IKE851999:IKG851999 IUA851999:IUC851999 JDW851999:JDY851999 JNS851999:JNU851999 JXO851999:JXQ851999 KHK851999:KHM851999 KRG851999:KRI851999 LBC851999:LBE851999 LKY851999:LLA851999 LUU851999:LUW851999 MEQ851999:MES851999 MOM851999:MOO851999 MYI851999:MYK851999 NIE851999:NIG851999 NSA851999:NSC851999 OBW851999:OBY851999 OLS851999:OLU851999 OVO851999:OVQ851999 PFK851999:PFM851999 PPG851999:PPI851999 PZC851999:PZE851999 QIY851999:QJA851999 QSU851999:QSW851999 RCQ851999:RCS851999 RMM851999:RMO851999 RWI851999:RWK851999 SGE851999:SGG851999 SQA851999:SQC851999 SZW851999:SZY851999 TJS851999:TJU851999 TTO851999:TTQ851999 UDK851999:UDM851999 UNG851999:UNI851999 UXC851999:UXE851999 VGY851999:VHA851999 VQU851999:VQW851999 WAQ851999:WAS851999 WKM851999:WKO851999 WUI851999:WUK851999 HW917535:HY917535 RS917535:RU917535 ABO917535:ABQ917535 ALK917535:ALM917535 AVG917535:AVI917535 BFC917535:BFE917535 BOY917535:BPA917535 BYU917535:BYW917535 CIQ917535:CIS917535 CSM917535:CSO917535 DCI917535:DCK917535 DME917535:DMG917535 DWA917535:DWC917535 EFW917535:EFY917535 EPS917535:EPU917535 EZO917535:EZQ917535 FJK917535:FJM917535 FTG917535:FTI917535 GDC917535:GDE917535 GMY917535:GNA917535 GWU917535:GWW917535 HGQ917535:HGS917535 HQM917535:HQO917535 IAI917535:IAK917535 IKE917535:IKG917535 IUA917535:IUC917535 JDW917535:JDY917535 JNS917535:JNU917535 JXO917535:JXQ917535 KHK917535:KHM917535 KRG917535:KRI917535 LBC917535:LBE917535 LKY917535:LLA917535 LUU917535:LUW917535 MEQ917535:MES917535 MOM917535:MOO917535 MYI917535:MYK917535 NIE917535:NIG917535 NSA917535:NSC917535 OBW917535:OBY917535 OLS917535:OLU917535 OVO917535:OVQ917535 PFK917535:PFM917535 PPG917535:PPI917535 PZC917535:PZE917535 QIY917535:QJA917535 QSU917535:QSW917535 RCQ917535:RCS917535 RMM917535:RMO917535 RWI917535:RWK917535 SGE917535:SGG917535 SQA917535:SQC917535 SZW917535:SZY917535 TJS917535:TJU917535 TTO917535:TTQ917535 UDK917535:UDM917535 UNG917535:UNI917535 UXC917535:UXE917535 VGY917535:VHA917535 VQU917535:VQW917535 WAQ917535:WAS917535 WKM917535:WKO917535 WUI917535:WUK917535 HW983071:HY983071 RS983071:RU983071 ABO983071:ABQ983071 ALK983071:ALM983071 AVG983071:AVI983071 BFC983071:BFE983071 BOY983071:BPA983071 BYU983071:BYW983071 CIQ983071:CIS983071 CSM983071:CSO983071 DCI983071:DCK983071 DME983071:DMG983071 DWA983071:DWC983071 EFW983071:EFY983071 EPS983071:EPU983071 EZO983071:EZQ983071 FJK983071:FJM983071 FTG983071:FTI983071 GDC983071:GDE983071 GMY983071:GNA983071 GWU983071:GWW983071 HGQ983071:HGS983071 HQM983071:HQO983071 IAI983071:IAK983071 IKE983071:IKG983071 IUA983071:IUC983071 JDW983071:JDY983071 JNS983071:JNU983071 JXO983071:JXQ983071 KHK983071:KHM983071 KRG983071:KRI983071 LBC983071:LBE983071 LKY983071:LLA983071 LUU983071:LUW983071 MEQ983071:MES983071 MOM983071:MOO983071 MYI983071:MYK983071 NIE983071:NIG983071 NSA983071:NSC983071 OBW983071:OBY983071 OLS983071:OLU983071 OVO983071:OVQ983071 PFK983071:PFM983071 PPG983071:PPI983071 PZC983071:PZE983071 QIY983071:QJA983071 QSU983071:QSW983071 RCQ983071:RCS983071 RMM983071:RMO983071 RWI983071:RWK983071 SGE983071:SGG983071 SQA983071:SQC983071 SZW983071:SZY983071 TJS983071:TJU983071 TTO983071:TTQ983071 UDK983071:UDM983071 UNG983071:UNI983071 UXC983071:UXE983071 VGY983071:VHA983071 VQU983071:VQW983071 WAQ983071:WAS983071 WKM983071:WKO983071 WUI983071:WUK983071 HW65564:HY65564 RS65564:RU65564 ABO65564:ABQ65564 ALK65564:ALM65564 AVG65564:AVI65564 BFC65564:BFE65564 BOY65564:BPA65564 BYU65564:BYW65564 CIQ65564:CIS65564 CSM65564:CSO65564 DCI65564:DCK65564 DME65564:DMG65564 DWA65564:DWC65564 EFW65564:EFY65564 EPS65564:EPU65564 EZO65564:EZQ65564 FJK65564:FJM65564 FTG65564:FTI65564 GDC65564:GDE65564 GMY65564:GNA65564 GWU65564:GWW65564 HGQ65564:HGS65564 HQM65564:HQO65564 IAI65564:IAK65564 IKE65564:IKG65564 IUA65564:IUC65564 JDW65564:JDY65564 JNS65564:JNU65564 JXO65564:JXQ65564 KHK65564:KHM65564 KRG65564:KRI65564 LBC65564:LBE65564 LKY65564:LLA65564 LUU65564:LUW65564 MEQ65564:MES65564 MOM65564:MOO65564 MYI65564:MYK65564 NIE65564:NIG65564 NSA65564:NSC65564 OBW65564:OBY65564 OLS65564:OLU65564 OVO65564:OVQ65564 PFK65564:PFM65564 PPG65564:PPI65564 PZC65564:PZE65564 QIY65564:QJA65564 QSU65564:QSW65564 RCQ65564:RCS65564 RMM65564:RMO65564 RWI65564:RWK65564 SGE65564:SGG65564 SQA65564:SQC65564 SZW65564:SZY65564 TJS65564:TJU65564 TTO65564:TTQ65564 UDK65564:UDM65564 UNG65564:UNI65564 UXC65564:UXE65564 VGY65564:VHA65564 VQU65564:VQW65564 WAQ65564:WAS65564 WKM65564:WKO65564 WUI65564:WUK65564 HW131100:HY131100 RS131100:RU131100 ABO131100:ABQ131100 ALK131100:ALM131100 AVG131100:AVI131100 BFC131100:BFE131100 BOY131100:BPA131100 BYU131100:BYW131100 CIQ131100:CIS131100 CSM131100:CSO131100 DCI131100:DCK131100 DME131100:DMG131100 DWA131100:DWC131100 EFW131100:EFY131100 EPS131100:EPU131100 EZO131100:EZQ131100 FJK131100:FJM131100 FTG131100:FTI131100 GDC131100:GDE131100 GMY131100:GNA131100 GWU131100:GWW131100 HGQ131100:HGS131100 HQM131100:HQO131100 IAI131100:IAK131100 IKE131100:IKG131100 IUA131100:IUC131100 JDW131100:JDY131100 JNS131100:JNU131100 JXO131100:JXQ131100 KHK131100:KHM131100 KRG131100:KRI131100 LBC131100:LBE131100 LKY131100:LLA131100 LUU131100:LUW131100 MEQ131100:MES131100 MOM131100:MOO131100 MYI131100:MYK131100 NIE131100:NIG131100 NSA131100:NSC131100 OBW131100:OBY131100 OLS131100:OLU131100 OVO131100:OVQ131100 PFK131100:PFM131100 PPG131100:PPI131100 PZC131100:PZE131100 QIY131100:QJA131100 QSU131100:QSW131100 RCQ131100:RCS131100 RMM131100:RMO131100 RWI131100:RWK131100 SGE131100:SGG131100 SQA131100:SQC131100 SZW131100:SZY131100 TJS131100:TJU131100 TTO131100:TTQ131100 UDK131100:UDM131100 UNG131100:UNI131100 UXC131100:UXE131100 VGY131100:VHA131100 VQU131100:VQW131100 WAQ131100:WAS131100 WKM131100:WKO131100 WUI131100:WUK131100 HW196636:HY196636 RS196636:RU196636 ABO196636:ABQ196636 ALK196636:ALM196636 AVG196636:AVI196636 BFC196636:BFE196636 BOY196636:BPA196636 BYU196636:BYW196636 CIQ196636:CIS196636 CSM196636:CSO196636 DCI196636:DCK196636 DME196636:DMG196636 DWA196636:DWC196636 EFW196636:EFY196636 EPS196636:EPU196636 EZO196636:EZQ196636 FJK196636:FJM196636 FTG196636:FTI196636 GDC196636:GDE196636 GMY196636:GNA196636 GWU196636:GWW196636 HGQ196636:HGS196636 HQM196636:HQO196636 IAI196636:IAK196636 IKE196636:IKG196636 IUA196636:IUC196636 JDW196636:JDY196636 JNS196636:JNU196636 JXO196636:JXQ196636 KHK196636:KHM196636 KRG196636:KRI196636 LBC196636:LBE196636 LKY196636:LLA196636 LUU196636:LUW196636 MEQ196636:MES196636 MOM196636:MOO196636 MYI196636:MYK196636 NIE196636:NIG196636 NSA196636:NSC196636 OBW196636:OBY196636 OLS196636:OLU196636 OVO196636:OVQ196636 PFK196636:PFM196636 PPG196636:PPI196636 PZC196636:PZE196636 QIY196636:QJA196636 QSU196636:QSW196636 RCQ196636:RCS196636 RMM196636:RMO196636 RWI196636:RWK196636 SGE196636:SGG196636 SQA196636:SQC196636 SZW196636:SZY196636 TJS196636:TJU196636 TTO196636:TTQ196636 UDK196636:UDM196636 UNG196636:UNI196636 UXC196636:UXE196636 VGY196636:VHA196636 VQU196636:VQW196636 WAQ196636:WAS196636 WKM196636:WKO196636 WUI196636:WUK196636 HW262172:HY262172 RS262172:RU262172 ABO262172:ABQ262172 ALK262172:ALM262172 AVG262172:AVI262172 BFC262172:BFE262172 BOY262172:BPA262172 BYU262172:BYW262172 CIQ262172:CIS262172 CSM262172:CSO262172 DCI262172:DCK262172 DME262172:DMG262172 DWA262172:DWC262172 EFW262172:EFY262172 EPS262172:EPU262172 EZO262172:EZQ262172 FJK262172:FJM262172 FTG262172:FTI262172 GDC262172:GDE262172 GMY262172:GNA262172 GWU262172:GWW262172 HGQ262172:HGS262172 HQM262172:HQO262172 IAI262172:IAK262172 IKE262172:IKG262172 IUA262172:IUC262172 JDW262172:JDY262172 JNS262172:JNU262172 JXO262172:JXQ262172 KHK262172:KHM262172 KRG262172:KRI262172 LBC262172:LBE262172 LKY262172:LLA262172 LUU262172:LUW262172 MEQ262172:MES262172 MOM262172:MOO262172 MYI262172:MYK262172 NIE262172:NIG262172 NSA262172:NSC262172 OBW262172:OBY262172 OLS262172:OLU262172 OVO262172:OVQ262172 PFK262172:PFM262172 PPG262172:PPI262172 PZC262172:PZE262172 QIY262172:QJA262172 QSU262172:QSW262172 RCQ262172:RCS262172 RMM262172:RMO262172 RWI262172:RWK262172 SGE262172:SGG262172 SQA262172:SQC262172 SZW262172:SZY262172 TJS262172:TJU262172 TTO262172:TTQ262172 UDK262172:UDM262172 UNG262172:UNI262172 UXC262172:UXE262172 VGY262172:VHA262172 VQU262172:VQW262172 WAQ262172:WAS262172 WKM262172:WKO262172 WUI262172:WUK262172 HW327708:HY327708 RS327708:RU327708 ABO327708:ABQ327708 ALK327708:ALM327708 AVG327708:AVI327708 BFC327708:BFE327708 BOY327708:BPA327708 BYU327708:BYW327708 CIQ327708:CIS327708 CSM327708:CSO327708 DCI327708:DCK327708 DME327708:DMG327708 DWA327708:DWC327708 EFW327708:EFY327708 EPS327708:EPU327708 EZO327708:EZQ327708 FJK327708:FJM327708 FTG327708:FTI327708 GDC327708:GDE327708 GMY327708:GNA327708 GWU327708:GWW327708 HGQ327708:HGS327708 HQM327708:HQO327708 IAI327708:IAK327708 IKE327708:IKG327708 IUA327708:IUC327708 JDW327708:JDY327708 JNS327708:JNU327708 JXO327708:JXQ327708 KHK327708:KHM327708 KRG327708:KRI327708 LBC327708:LBE327708 LKY327708:LLA327708 LUU327708:LUW327708 MEQ327708:MES327708 MOM327708:MOO327708 MYI327708:MYK327708 NIE327708:NIG327708 NSA327708:NSC327708 OBW327708:OBY327708 OLS327708:OLU327708 OVO327708:OVQ327708 PFK327708:PFM327708 PPG327708:PPI327708 PZC327708:PZE327708 QIY327708:QJA327708 QSU327708:QSW327708 RCQ327708:RCS327708 RMM327708:RMO327708 RWI327708:RWK327708 SGE327708:SGG327708 SQA327708:SQC327708 SZW327708:SZY327708 TJS327708:TJU327708 TTO327708:TTQ327708 UDK327708:UDM327708 UNG327708:UNI327708 UXC327708:UXE327708 VGY327708:VHA327708 VQU327708:VQW327708 WAQ327708:WAS327708 WKM327708:WKO327708 WUI327708:WUK327708 HW393244:HY393244 RS393244:RU393244 ABO393244:ABQ393244 ALK393244:ALM393244 AVG393244:AVI393244 BFC393244:BFE393244 BOY393244:BPA393244 BYU393244:BYW393244 CIQ393244:CIS393244 CSM393244:CSO393244 DCI393244:DCK393244 DME393244:DMG393244 DWA393244:DWC393244 EFW393244:EFY393244 EPS393244:EPU393244 EZO393244:EZQ393244 FJK393244:FJM393244 FTG393244:FTI393244 GDC393244:GDE393244 GMY393244:GNA393244 GWU393244:GWW393244 HGQ393244:HGS393244 HQM393244:HQO393244 IAI393244:IAK393244 IKE393244:IKG393244 IUA393244:IUC393244 JDW393244:JDY393244 JNS393244:JNU393244 JXO393244:JXQ393244 KHK393244:KHM393244 KRG393244:KRI393244 LBC393244:LBE393244 LKY393244:LLA393244 LUU393244:LUW393244 MEQ393244:MES393244 MOM393244:MOO393244 MYI393244:MYK393244 NIE393244:NIG393244 NSA393244:NSC393244 OBW393244:OBY393244 OLS393244:OLU393244 OVO393244:OVQ393244 PFK393244:PFM393244 PPG393244:PPI393244 PZC393244:PZE393244 QIY393244:QJA393244 QSU393244:QSW393244 RCQ393244:RCS393244 RMM393244:RMO393244 RWI393244:RWK393244 SGE393244:SGG393244 SQA393244:SQC393244 SZW393244:SZY393244 TJS393244:TJU393244 TTO393244:TTQ393244 UDK393244:UDM393244 UNG393244:UNI393244 UXC393244:UXE393244 VGY393244:VHA393244 VQU393244:VQW393244 WAQ393244:WAS393244 WKM393244:WKO393244 WUI393244:WUK393244 HW458780:HY458780 RS458780:RU458780 ABO458780:ABQ458780 ALK458780:ALM458780 AVG458780:AVI458780 BFC458780:BFE458780 BOY458780:BPA458780 BYU458780:BYW458780 CIQ458780:CIS458780 CSM458780:CSO458780 DCI458780:DCK458780 DME458780:DMG458780 DWA458780:DWC458780 EFW458780:EFY458780 EPS458780:EPU458780 EZO458780:EZQ458780 FJK458780:FJM458780 FTG458780:FTI458780 GDC458780:GDE458780 GMY458780:GNA458780 GWU458780:GWW458780 HGQ458780:HGS458780 HQM458780:HQO458780 IAI458780:IAK458780 IKE458780:IKG458780 IUA458780:IUC458780 JDW458780:JDY458780 JNS458780:JNU458780 JXO458780:JXQ458780 KHK458780:KHM458780 KRG458780:KRI458780 LBC458780:LBE458780 LKY458780:LLA458780 LUU458780:LUW458780 MEQ458780:MES458780 MOM458780:MOO458780 MYI458780:MYK458780 NIE458780:NIG458780 NSA458780:NSC458780 OBW458780:OBY458780 OLS458780:OLU458780 OVO458780:OVQ458780 PFK458780:PFM458780 PPG458780:PPI458780 PZC458780:PZE458780 QIY458780:QJA458780 QSU458780:QSW458780 RCQ458780:RCS458780 RMM458780:RMO458780 RWI458780:RWK458780 SGE458780:SGG458780 SQA458780:SQC458780 SZW458780:SZY458780 TJS458780:TJU458780 TTO458780:TTQ458780 UDK458780:UDM458780 UNG458780:UNI458780 UXC458780:UXE458780 VGY458780:VHA458780 VQU458780:VQW458780 WAQ458780:WAS458780 WKM458780:WKO458780 WUI458780:WUK458780 HW524316:HY524316 RS524316:RU524316 ABO524316:ABQ524316 ALK524316:ALM524316 AVG524316:AVI524316 BFC524316:BFE524316 BOY524316:BPA524316 BYU524316:BYW524316 CIQ524316:CIS524316 CSM524316:CSO524316 DCI524316:DCK524316 DME524316:DMG524316 DWA524316:DWC524316 EFW524316:EFY524316 EPS524316:EPU524316 EZO524316:EZQ524316 FJK524316:FJM524316 FTG524316:FTI524316 GDC524316:GDE524316 GMY524316:GNA524316 GWU524316:GWW524316 HGQ524316:HGS524316 HQM524316:HQO524316 IAI524316:IAK524316 IKE524316:IKG524316 IUA524316:IUC524316 JDW524316:JDY524316 JNS524316:JNU524316 JXO524316:JXQ524316 KHK524316:KHM524316 KRG524316:KRI524316 LBC524316:LBE524316 LKY524316:LLA524316 LUU524316:LUW524316 MEQ524316:MES524316 MOM524316:MOO524316 MYI524316:MYK524316 NIE524316:NIG524316 NSA524316:NSC524316 OBW524316:OBY524316 OLS524316:OLU524316 OVO524316:OVQ524316 PFK524316:PFM524316 PPG524316:PPI524316 PZC524316:PZE524316 QIY524316:QJA524316 QSU524316:QSW524316 RCQ524316:RCS524316 RMM524316:RMO524316 RWI524316:RWK524316 SGE524316:SGG524316 SQA524316:SQC524316 SZW524316:SZY524316 TJS524316:TJU524316 TTO524316:TTQ524316 UDK524316:UDM524316 UNG524316:UNI524316 UXC524316:UXE524316 VGY524316:VHA524316 VQU524316:VQW524316 WAQ524316:WAS524316 WKM524316:WKO524316 WUI524316:WUK524316 HW589852:HY589852 RS589852:RU589852 ABO589852:ABQ589852 ALK589852:ALM589852 AVG589852:AVI589852 BFC589852:BFE589852 BOY589852:BPA589852 BYU589852:BYW589852 CIQ589852:CIS589852 CSM589852:CSO589852 DCI589852:DCK589852 DME589852:DMG589852 DWA589852:DWC589852 EFW589852:EFY589852 EPS589852:EPU589852 EZO589852:EZQ589852 FJK589852:FJM589852 FTG589852:FTI589852 GDC589852:GDE589852 GMY589852:GNA589852 GWU589852:GWW589852 HGQ589852:HGS589852 HQM589852:HQO589852 IAI589852:IAK589852 IKE589852:IKG589852 IUA589852:IUC589852 JDW589852:JDY589852 JNS589852:JNU589852 JXO589852:JXQ589852 KHK589852:KHM589852 KRG589852:KRI589852 LBC589852:LBE589852 LKY589852:LLA589852 LUU589852:LUW589852 MEQ589852:MES589852 MOM589852:MOO589852 MYI589852:MYK589852 NIE589852:NIG589852 NSA589852:NSC589852 OBW589852:OBY589852 OLS589852:OLU589852 OVO589852:OVQ589852 PFK589852:PFM589852 PPG589852:PPI589852 PZC589852:PZE589852 QIY589852:QJA589852 QSU589852:QSW589852 RCQ589852:RCS589852 RMM589852:RMO589852 RWI589852:RWK589852 SGE589852:SGG589852 SQA589852:SQC589852 SZW589852:SZY589852 TJS589852:TJU589852 TTO589852:TTQ589852 UDK589852:UDM589852 UNG589852:UNI589852 UXC589852:UXE589852 VGY589852:VHA589852 VQU589852:VQW589852 WAQ589852:WAS589852 WKM589852:WKO589852 WUI589852:WUK589852 HW655388:HY655388 RS655388:RU655388 ABO655388:ABQ655388 ALK655388:ALM655388 AVG655388:AVI655388 BFC655388:BFE655388 BOY655388:BPA655388 BYU655388:BYW655388 CIQ655388:CIS655388 CSM655388:CSO655388 DCI655388:DCK655388 DME655388:DMG655388 DWA655388:DWC655388 EFW655388:EFY655388 EPS655388:EPU655388 EZO655388:EZQ655388 FJK655388:FJM655388 FTG655388:FTI655388 GDC655388:GDE655388 GMY655388:GNA655388 GWU655388:GWW655388 HGQ655388:HGS655388 HQM655388:HQO655388 IAI655388:IAK655388 IKE655388:IKG655388 IUA655388:IUC655388 JDW655388:JDY655388 JNS655388:JNU655388 JXO655388:JXQ655388 KHK655388:KHM655388 KRG655388:KRI655388 LBC655388:LBE655388 LKY655388:LLA655388 LUU655388:LUW655388 MEQ655388:MES655388 MOM655388:MOO655388 MYI655388:MYK655388 NIE655388:NIG655388 NSA655388:NSC655388 OBW655388:OBY655388 OLS655388:OLU655388 OVO655388:OVQ655388 PFK655388:PFM655388 PPG655388:PPI655388 PZC655388:PZE655388 QIY655388:QJA655388 QSU655388:QSW655388 RCQ655388:RCS655388 RMM655388:RMO655388 RWI655388:RWK655388 SGE655388:SGG655388 SQA655388:SQC655388 SZW655388:SZY655388 TJS655388:TJU655388 TTO655388:TTQ655388 UDK655388:UDM655388 UNG655388:UNI655388 UXC655388:UXE655388 VGY655388:VHA655388 VQU655388:VQW655388 WAQ655388:WAS655388 WKM655388:WKO655388 WUI655388:WUK655388 HW720924:HY720924 RS720924:RU720924 ABO720924:ABQ720924 ALK720924:ALM720924 AVG720924:AVI720924 BFC720924:BFE720924 BOY720924:BPA720924 BYU720924:BYW720924 CIQ720924:CIS720924 CSM720924:CSO720924 DCI720924:DCK720924 DME720924:DMG720924 DWA720924:DWC720924 EFW720924:EFY720924 EPS720924:EPU720924 EZO720924:EZQ720924 FJK720924:FJM720924 FTG720924:FTI720924 GDC720924:GDE720924 GMY720924:GNA720924 GWU720924:GWW720924 HGQ720924:HGS720924 HQM720924:HQO720924 IAI720924:IAK720924 IKE720924:IKG720924 IUA720924:IUC720924 JDW720924:JDY720924 JNS720924:JNU720924 JXO720924:JXQ720924 KHK720924:KHM720924 KRG720924:KRI720924 LBC720924:LBE720924 LKY720924:LLA720924 LUU720924:LUW720924 MEQ720924:MES720924 MOM720924:MOO720924 MYI720924:MYK720924 NIE720924:NIG720924 NSA720924:NSC720924 OBW720924:OBY720924 OLS720924:OLU720924 OVO720924:OVQ720924 PFK720924:PFM720924 PPG720924:PPI720924 PZC720924:PZE720924 QIY720924:QJA720924 QSU720924:QSW720924 RCQ720924:RCS720924 RMM720924:RMO720924 RWI720924:RWK720924 SGE720924:SGG720924 SQA720924:SQC720924 SZW720924:SZY720924 TJS720924:TJU720924 TTO720924:TTQ720924 UDK720924:UDM720924 UNG720924:UNI720924 UXC720924:UXE720924 VGY720924:VHA720924 VQU720924:VQW720924 WAQ720924:WAS720924 WKM720924:WKO720924 WUI720924:WUK720924 HW786460:HY786460 RS786460:RU786460 ABO786460:ABQ786460 ALK786460:ALM786460 AVG786460:AVI786460 BFC786460:BFE786460 BOY786460:BPA786460 BYU786460:BYW786460 CIQ786460:CIS786460 CSM786460:CSO786460 DCI786460:DCK786460 DME786460:DMG786460 DWA786460:DWC786460 EFW786460:EFY786460 EPS786460:EPU786460 EZO786460:EZQ786460 FJK786460:FJM786460 FTG786460:FTI786460 GDC786460:GDE786460 GMY786460:GNA786460 GWU786460:GWW786460 HGQ786460:HGS786460 HQM786460:HQO786460 IAI786460:IAK786460 IKE786460:IKG786460 IUA786460:IUC786460 JDW786460:JDY786460 JNS786460:JNU786460 JXO786460:JXQ786460 KHK786460:KHM786460 KRG786460:KRI786460 LBC786460:LBE786460 LKY786460:LLA786460 LUU786460:LUW786460 MEQ786460:MES786460 MOM786460:MOO786460 MYI786460:MYK786460 NIE786460:NIG786460 NSA786460:NSC786460 OBW786460:OBY786460 OLS786460:OLU786460 OVO786460:OVQ786460 PFK786460:PFM786460 PPG786460:PPI786460 PZC786460:PZE786460 QIY786460:QJA786460 QSU786460:QSW786460 RCQ786460:RCS786460 RMM786460:RMO786460 RWI786460:RWK786460 SGE786460:SGG786460 SQA786460:SQC786460 SZW786460:SZY786460 TJS786460:TJU786460 TTO786460:TTQ786460 UDK786460:UDM786460 UNG786460:UNI786460 UXC786460:UXE786460 VGY786460:VHA786460 VQU786460:VQW786460 WAQ786460:WAS786460 WKM786460:WKO786460 WUI786460:WUK786460 HW851996:HY851996 RS851996:RU851996 ABO851996:ABQ851996 ALK851996:ALM851996 AVG851996:AVI851996 BFC851996:BFE851996 BOY851996:BPA851996 BYU851996:BYW851996 CIQ851996:CIS851996 CSM851996:CSO851996 DCI851996:DCK851996 DME851996:DMG851996 DWA851996:DWC851996 EFW851996:EFY851996 EPS851996:EPU851996 EZO851996:EZQ851996 FJK851996:FJM851996 FTG851996:FTI851996 GDC851996:GDE851996 GMY851996:GNA851996 GWU851996:GWW851996 HGQ851996:HGS851996 HQM851996:HQO851996 IAI851996:IAK851996 IKE851996:IKG851996 IUA851996:IUC851996 JDW851996:JDY851996 JNS851996:JNU851996 JXO851996:JXQ851996 KHK851996:KHM851996 KRG851996:KRI851996 LBC851996:LBE851996 LKY851996:LLA851996 LUU851996:LUW851996 MEQ851996:MES851996 MOM851996:MOO851996 MYI851996:MYK851996 NIE851996:NIG851996 NSA851996:NSC851996 OBW851996:OBY851996 OLS851996:OLU851996 OVO851996:OVQ851996 PFK851996:PFM851996 PPG851996:PPI851996 PZC851996:PZE851996 QIY851996:QJA851996 QSU851996:QSW851996 RCQ851996:RCS851996 RMM851996:RMO851996 RWI851996:RWK851996 SGE851996:SGG851996 SQA851996:SQC851996 SZW851996:SZY851996 TJS851996:TJU851996 TTO851996:TTQ851996 UDK851996:UDM851996 UNG851996:UNI851996 UXC851996:UXE851996 VGY851996:VHA851996 VQU851996:VQW851996 WAQ851996:WAS851996 WKM851996:WKO851996 WUI851996:WUK851996 HW917532:HY917532 RS917532:RU917532 ABO917532:ABQ917532 ALK917532:ALM917532 AVG917532:AVI917532 BFC917532:BFE917532 BOY917532:BPA917532 BYU917532:BYW917532 CIQ917532:CIS917532 CSM917532:CSO917532 DCI917532:DCK917532 DME917532:DMG917532 DWA917532:DWC917532 EFW917532:EFY917532 EPS917532:EPU917532 EZO917532:EZQ917532 FJK917532:FJM917532 FTG917532:FTI917532 GDC917532:GDE917532 GMY917532:GNA917532 GWU917532:GWW917532 HGQ917532:HGS917532 HQM917532:HQO917532 IAI917532:IAK917532 IKE917532:IKG917532 IUA917532:IUC917532 JDW917532:JDY917532 JNS917532:JNU917532 JXO917532:JXQ917532 KHK917532:KHM917532 KRG917532:KRI917532 LBC917532:LBE917532 LKY917532:LLA917532 LUU917532:LUW917532 MEQ917532:MES917532 MOM917532:MOO917532 MYI917532:MYK917532 NIE917532:NIG917532 NSA917532:NSC917532 OBW917532:OBY917532 OLS917532:OLU917532 OVO917532:OVQ917532 PFK917532:PFM917532 PPG917532:PPI917532 PZC917532:PZE917532 QIY917532:QJA917532 QSU917532:QSW917532 RCQ917532:RCS917532 RMM917532:RMO917532 RWI917532:RWK917532 SGE917532:SGG917532 SQA917532:SQC917532 SZW917532:SZY917532 TJS917532:TJU917532 TTO917532:TTQ917532 UDK917532:UDM917532 UNG917532:UNI917532 UXC917532:UXE917532 VGY917532:VHA917532 VQU917532:VQW917532 WAQ917532:WAS917532 WKM917532:WKO917532 WUI917532:WUK917532 HW983068:HY983068 RS983068:RU983068 ABO983068:ABQ983068 ALK983068:ALM983068 AVG983068:AVI983068 BFC983068:BFE983068 BOY983068:BPA983068 BYU983068:BYW983068 CIQ983068:CIS983068 CSM983068:CSO983068 DCI983068:DCK983068 DME983068:DMG983068 DWA983068:DWC983068 EFW983068:EFY983068 EPS983068:EPU983068 EZO983068:EZQ983068 FJK983068:FJM983068 FTG983068:FTI983068 GDC983068:GDE983068 GMY983068:GNA983068 GWU983068:GWW983068 HGQ983068:HGS983068 HQM983068:HQO983068 IAI983068:IAK983068 IKE983068:IKG983068 IUA983068:IUC983068 JDW983068:JDY983068 JNS983068:JNU983068 JXO983068:JXQ983068 KHK983068:KHM983068 KRG983068:KRI983068 LBC983068:LBE983068 LKY983068:LLA983068 LUU983068:LUW983068 MEQ983068:MES983068 MOM983068:MOO983068 MYI983068:MYK983068 NIE983068:NIG983068 NSA983068:NSC983068 OBW983068:OBY983068 OLS983068:OLU983068 OVO983068:OVQ983068 PFK983068:PFM983068 PPG983068:PPI983068 PZC983068:PZE983068 QIY983068:QJA983068 QSU983068:QSW983068 RCQ983068:RCS983068 RMM983068:RMO983068 RWI983068:RWK983068 SGE983068:SGG983068 SQA983068:SQC983068 SZW983068:SZY983068 TJS983068:TJU983068 TTO983068:TTQ983068 UDK983068:UDM983068 UNG983068:UNI983068 UXC983068:UXE983068 VGY983068:VHA983068 VQU983068:VQW983068 WAQ983068:WAS983068 WKM983068:WKO983068 WUI983068:WUK983068 B65566:B65569 HV65564:HV65567 RR65564:RR65567 ABN65564:ABN65567 ALJ65564:ALJ65567 AVF65564:AVF65567 BFB65564:BFB65567 BOX65564:BOX65567 BYT65564:BYT65567 CIP65564:CIP65567 CSL65564:CSL65567 DCH65564:DCH65567 DMD65564:DMD65567 DVZ65564:DVZ65567 EFV65564:EFV65567 EPR65564:EPR65567 EZN65564:EZN65567 FJJ65564:FJJ65567 FTF65564:FTF65567 GDB65564:GDB65567 GMX65564:GMX65567 GWT65564:GWT65567 HGP65564:HGP65567 HQL65564:HQL65567 IAH65564:IAH65567 IKD65564:IKD65567 ITZ65564:ITZ65567 JDV65564:JDV65567 JNR65564:JNR65567 JXN65564:JXN65567 KHJ65564:KHJ65567 KRF65564:KRF65567 LBB65564:LBB65567 LKX65564:LKX65567 LUT65564:LUT65567 MEP65564:MEP65567 MOL65564:MOL65567 MYH65564:MYH65567 NID65564:NID65567 NRZ65564:NRZ65567 OBV65564:OBV65567 OLR65564:OLR65567 OVN65564:OVN65567 PFJ65564:PFJ65567 PPF65564:PPF65567 PZB65564:PZB65567 QIX65564:QIX65567 QST65564:QST65567 RCP65564:RCP65567 RML65564:RML65567 RWH65564:RWH65567 SGD65564:SGD65567 SPZ65564:SPZ65567 SZV65564:SZV65567 TJR65564:TJR65567 TTN65564:TTN65567 UDJ65564:UDJ65567 UNF65564:UNF65567 UXB65564:UXB65567 VGX65564:VGX65567 VQT65564:VQT65567 WAP65564:WAP65567 WKL65564:WKL65567 WUH65564:WUH65567 B131102:B131105 HV131100:HV131103 RR131100:RR131103 ABN131100:ABN131103 ALJ131100:ALJ131103 AVF131100:AVF131103 BFB131100:BFB131103 BOX131100:BOX131103 BYT131100:BYT131103 CIP131100:CIP131103 CSL131100:CSL131103 DCH131100:DCH131103 DMD131100:DMD131103 DVZ131100:DVZ131103 EFV131100:EFV131103 EPR131100:EPR131103 EZN131100:EZN131103 FJJ131100:FJJ131103 FTF131100:FTF131103 GDB131100:GDB131103 GMX131100:GMX131103 GWT131100:GWT131103 HGP131100:HGP131103 HQL131100:HQL131103 IAH131100:IAH131103 IKD131100:IKD131103 ITZ131100:ITZ131103 JDV131100:JDV131103 JNR131100:JNR131103 JXN131100:JXN131103 KHJ131100:KHJ131103 KRF131100:KRF131103 LBB131100:LBB131103 LKX131100:LKX131103 LUT131100:LUT131103 MEP131100:MEP131103 MOL131100:MOL131103 MYH131100:MYH131103 NID131100:NID131103 NRZ131100:NRZ131103 OBV131100:OBV131103 OLR131100:OLR131103 OVN131100:OVN131103 PFJ131100:PFJ131103 PPF131100:PPF131103 PZB131100:PZB131103 QIX131100:QIX131103 QST131100:QST131103 RCP131100:RCP131103 RML131100:RML131103 RWH131100:RWH131103 SGD131100:SGD131103 SPZ131100:SPZ131103 SZV131100:SZV131103 TJR131100:TJR131103 TTN131100:TTN131103 UDJ131100:UDJ131103 UNF131100:UNF131103 UXB131100:UXB131103 VGX131100:VGX131103 VQT131100:VQT131103 WAP131100:WAP131103 WKL131100:WKL131103 WUH131100:WUH131103 B196638:B196641 HV196636:HV196639 RR196636:RR196639 ABN196636:ABN196639 ALJ196636:ALJ196639 AVF196636:AVF196639 BFB196636:BFB196639 BOX196636:BOX196639 BYT196636:BYT196639 CIP196636:CIP196639 CSL196636:CSL196639 DCH196636:DCH196639 DMD196636:DMD196639 DVZ196636:DVZ196639 EFV196636:EFV196639 EPR196636:EPR196639 EZN196636:EZN196639 FJJ196636:FJJ196639 FTF196636:FTF196639 GDB196636:GDB196639 GMX196636:GMX196639 GWT196636:GWT196639 HGP196636:HGP196639 HQL196636:HQL196639 IAH196636:IAH196639 IKD196636:IKD196639 ITZ196636:ITZ196639 JDV196636:JDV196639 JNR196636:JNR196639 JXN196636:JXN196639 KHJ196636:KHJ196639 KRF196636:KRF196639 LBB196636:LBB196639 LKX196636:LKX196639 LUT196636:LUT196639 MEP196636:MEP196639 MOL196636:MOL196639 MYH196636:MYH196639 NID196636:NID196639 NRZ196636:NRZ196639 OBV196636:OBV196639 OLR196636:OLR196639 OVN196636:OVN196639 PFJ196636:PFJ196639 PPF196636:PPF196639 PZB196636:PZB196639 QIX196636:QIX196639 QST196636:QST196639 RCP196636:RCP196639 RML196636:RML196639 RWH196636:RWH196639 SGD196636:SGD196639 SPZ196636:SPZ196639 SZV196636:SZV196639 TJR196636:TJR196639 TTN196636:TTN196639 UDJ196636:UDJ196639 UNF196636:UNF196639 UXB196636:UXB196639 VGX196636:VGX196639 VQT196636:VQT196639 WAP196636:WAP196639 WKL196636:WKL196639 WUH196636:WUH196639 B262174:B262177 HV262172:HV262175 RR262172:RR262175 ABN262172:ABN262175 ALJ262172:ALJ262175 AVF262172:AVF262175 BFB262172:BFB262175 BOX262172:BOX262175 BYT262172:BYT262175 CIP262172:CIP262175 CSL262172:CSL262175 DCH262172:DCH262175 DMD262172:DMD262175 DVZ262172:DVZ262175 EFV262172:EFV262175 EPR262172:EPR262175 EZN262172:EZN262175 FJJ262172:FJJ262175 FTF262172:FTF262175 GDB262172:GDB262175 GMX262172:GMX262175 GWT262172:GWT262175 HGP262172:HGP262175 HQL262172:HQL262175 IAH262172:IAH262175 IKD262172:IKD262175 ITZ262172:ITZ262175 JDV262172:JDV262175 JNR262172:JNR262175 JXN262172:JXN262175 KHJ262172:KHJ262175 KRF262172:KRF262175 LBB262172:LBB262175 LKX262172:LKX262175 LUT262172:LUT262175 MEP262172:MEP262175 MOL262172:MOL262175 MYH262172:MYH262175 NID262172:NID262175 NRZ262172:NRZ262175 OBV262172:OBV262175 OLR262172:OLR262175 OVN262172:OVN262175 PFJ262172:PFJ262175 PPF262172:PPF262175 PZB262172:PZB262175 QIX262172:QIX262175 QST262172:QST262175 RCP262172:RCP262175 RML262172:RML262175 RWH262172:RWH262175 SGD262172:SGD262175 SPZ262172:SPZ262175 SZV262172:SZV262175 TJR262172:TJR262175 TTN262172:TTN262175 UDJ262172:UDJ262175 UNF262172:UNF262175 UXB262172:UXB262175 VGX262172:VGX262175 VQT262172:VQT262175 WAP262172:WAP262175 WKL262172:WKL262175 WUH262172:WUH262175 B327710:B327713 HV327708:HV327711 RR327708:RR327711 ABN327708:ABN327711 ALJ327708:ALJ327711 AVF327708:AVF327711 BFB327708:BFB327711 BOX327708:BOX327711 BYT327708:BYT327711 CIP327708:CIP327711 CSL327708:CSL327711 DCH327708:DCH327711 DMD327708:DMD327711 DVZ327708:DVZ327711 EFV327708:EFV327711 EPR327708:EPR327711 EZN327708:EZN327711 FJJ327708:FJJ327711 FTF327708:FTF327711 GDB327708:GDB327711 GMX327708:GMX327711 GWT327708:GWT327711 HGP327708:HGP327711 HQL327708:HQL327711 IAH327708:IAH327711 IKD327708:IKD327711 ITZ327708:ITZ327711 JDV327708:JDV327711 JNR327708:JNR327711 JXN327708:JXN327711 KHJ327708:KHJ327711 KRF327708:KRF327711 LBB327708:LBB327711 LKX327708:LKX327711 LUT327708:LUT327711 MEP327708:MEP327711 MOL327708:MOL327711 MYH327708:MYH327711 NID327708:NID327711 NRZ327708:NRZ327711 OBV327708:OBV327711 OLR327708:OLR327711 OVN327708:OVN327711 PFJ327708:PFJ327711 PPF327708:PPF327711 PZB327708:PZB327711 QIX327708:QIX327711 QST327708:QST327711 RCP327708:RCP327711 RML327708:RML327711 RWH327708:RWH327711 SGD327708:SGD327711 SPZ327708:SPZ327711 SZV327708:SZV327711 TJR327708:TJR327711 TTN327708:TTN327711 UDJ327708:UDJ327711 UNF327708:UNF327711 UXB327708:UXB327711 VGX327708:VGX327711 VQT327708:VQT327711 WAP327708:WAP327711 WKL327708:WKL327711 WUH327708:WUH327711 B393246:B393249 HV393244:HV393247 RR393244:RR393247 ABN393244:ABN393247 ALJ393244:ALJ393247 AVF393244:AVF393247 BFB393244:BFB393247 BOX393244:BOX393247 BYT393244:BYT393247 CIP393244:CIP393247 CSL393244:CSL393247 DCH393244:DCH393247 DMD393244:DMD393247 DVZ393244:DVZ393247 EFV393244:EFV393247 EPR393244:EPR393247 EZN393244:EZN393247 FJJ393244:FJJ393247 FTF393244:FTF393247 GDB393244:GDB393247 GMX393244:GMX393247 GWT393244:GWT393247 HGP393244:HGP393247 HQL393244:HQL393247 IAH393244:IAH393247 IKD393244:IKD393247 ITZ393244:ITZ393247 JDV393244:JDV393247 JNR393244:JNR393247 JXN393244:JXN393247 KHJ393244:KHJ393247 KRF393244:KRF393247 LBB393244:LBB393247 LKX393244:LKX393247 LUT393244:LUT393247 MEP393244:MEP393247 MOL393244:MOL393247 MYH393244:MYH393247 NID393244:NID393247 NRZ393244:NRZ393247 OBV393244:OBV393247 OLR393244:OLR393247 OVN393244:OVN393247 PFJ393244:PFJ393247 PPF393244:PPF393247 PZB393244:PZB393247 QIX393244:QIX393247 QST393244:QST393247 RCP393244:RCP393247 RML393244:RML393247 RWH393244:RWH393247 SGD393244:SGD393247 SPZ393244:SPZ393247 SZV393244:SZV393247 TJR393244:TJR393247 TTN393244:TTN393247 UDJ393244:UDJ393247 UNF393244:UNF393247 UXB393244:UXB393247 VGX393244:VGX393247 VQT393244:VQT393247 WAP393244:WAP393247 WKL393244:WKL393247 WUH393244:WUH393247 B458782:B458785 HV458780:HV458783 RR458780:RR458783 ABN458780:ABN458783 ALJ458780:ALJ458783 AVF458780:AVF458783 BFB458780:BFB458783 BOX458780:BOX458783 BYT458780:BYT458783 CIP458780:CIP458783 CSL458780:CSL458783 DCH458780:DCH458783 DMD458780:DMD458783 DVZ458780:DVZ458783 EFV458780:EFV458783 EPR458780:EPR458783 EZN458780:EZN458783 FJJ458780:FJJ458783 FTF458780:FTF458783 GDB458780:GDB458783 GMX458780:GMX458783 GWT458780:GWT458783 HGP458780:HGP458783 HQL458780:HQL458783 IAH458780:IAH458783 IKD458780:IKD458783 ITZ458780:ITZ458783 JDV458780:JDV458783 JNR458780:JNR458783 JXN458780:JXN458783 KHJ458780:KHJ458783 KRF458780:KRF458783 LBB458780:LBB458783 LKX458780:LKX458783 LUT458780:LUT458783 MEP458780:MEP458783 MOL458780:MOL458783 MYH458780:MYH458783 NID458780:NID458783 NRZ458780:NRZ458783 OBV458780:OBV458783 OLR458780:OLR458783 OVN458780:OVN458783 PFJ458780:PFJ458783 PPF458780:PPF458783 PZB458780:PZB458783 QIX458780:QIX458783 QST458780:QST458783 RCP458780:RCP458783 RML458780:RML458783 RWH458780:RWH458783 SGD458780:SGD458783 SPZ458780:SPZ458783 SZV458780:SZV458783 TJR458780:TJR458783 TTN458780:TTN458783 UDJ458780:UDJ458783 UNF458780:UNF458783 UXB458780:UXB458783 VGX458780:VGX458783 VQT458780:VQT458783 WAP458780:WAP458783 WKL458780:WKL458783 WUH458780:WUH458783 B524318:B524321 HV524316:HV524319 RR524316:RR524319 ABN524316:ABN524319 ALJ524316:ALJ524319 AVF524316:AVF524319 BFB524316:BFB524319 BOX524316:BOX524319 BYT524316:BYT524319 CIP524316:CIP524319 CSL524316:CSL524319 DCH524316:DCH524319 DMD524316:DMD524319 DVZ524316:DVZ524319 EFV524316:EFV524319 EPR524316:EPR524319 EZN524316:EZN524319 FJJ524316:FJJ524319 FTF524316:FTF524319 GDB524316:GDB524319 GMX524316:GMX524319 GWT524316:GWT524319 HGP524316:HGP524319 HQL524316:HQL524319 IAH524316:IAH524319 IKD524316:IKD524319 ITZ524316:ITZ524319 JDV524316:JDV524319 JNR524316:JNR524319 JXN524316:JXN524319 KHJ524316:KHJ524319 KRF524316:KRF524319 LBB524316:LBB524319 LKX524316:LKX524319 LUT524316:LUT524319 MEP524316:MEP524319 MOL524316:MOL524319 MYH524316:MYH524319 NID524316:NID524319 NRZ524316:NRZ524319 OBV524316:OBV524319 OLR524316:OLR524319 OVN524316:OVN524319 PFJ524316:PFJ524319 PPF524316:PPF524319 PZB524316:PZB524319 QIX524316:QIX524319 QST524316:QST524319 RCP524316:RCP524319 RML524316:RML524319 RWH524316:RWH524319 SGD524316:SGD524319 SPZ524316:SPZ524319 SZV524316:SZV524319 TJR524316:TJR524319 TTN524316:TTN524319 UDJ524316:UDJ524319 UNF524316:UNF524319 UXB524316:UXB524319 VGX524316:VGX524319 VQT524316:VQT524319 WAP524316:WAP524319 WKL524316:WKL524319 WUH524316:WUH524319 B589854:B589857 HV589852:HV589855 RR589852:RR589855 ABN589852:ABN589855 ALJ589852:ALJ589855 AVF589852:AVF589855 BFB589852:BFB589855 BOX589852:BOX589855 BYT589852:BYT589855 CIP589852:CIP589855 CSL589852:CSL589855 DCH589852:DCH589855 DMD589852:DMD589855 DVZ589852:DVZ589855 EFV589852:EFV589855 EPR589852:EPR589855 EZN589852:EZN589855 FJJ589852:FJJ589855 FTF589852:FTF589855 GDB589852:GDB589855 GMX589852:GMX589855 GWT589852:GWT589855 HGP589852:HGP589855 HQL589852:HQL589855 IAH589852:IAH589855 IKD589852:IKD589855 ITZ589852:ITZ589855 JDV589852:JDV589855 JNR589852:JNR589855 JXN589852:JXN589855 KHJ589852:KHJ589855 KRF589852:KRF589855 LBB589852:LBB589855 LKX589852:LKX589855 LUT589852:LUT589855 MEP589852:MEP589855 MOL589852:MOL589855 MYH589852:MYH589855 NID589852:NID589855 NRZ589852:NRZ589855 OBV589852:OBV589855 OLR589852:OLR589855 OVN589852:OVN589855 PFJ589852:PFJ589855 PPF589852:PPF589855 PZB589852:PZB589855 QIX589852:QIX589855 QST589852:QST589855 RCP589852:RCP589855 RML589852:RML589855 RWH589852:RWH589855 SGD589852:SGD589855 SPZ589852:SPZ589855 SZV589852:SZV589855 TJR589852:TJR589855 TTN589852:TTN589855 UDJ589852:UDJ589855 UNF589852:UNF589855 UXB589852:UXB589855 VGX589852:VGX589855 VQT589852:VQT589855 WAP589852:WAP589855 WKL589852:WKL589855 WUH589852:WUH589855 B655390:B655393 HV655388:HV655391 RR655388:RR655391 ABN655388:ABN655391 ALJ655388:ALJ655391 AVF655388:AVF655391 BFB655388:BFB655391 BOX655388:BOX655391 BYT655388:BYT655391 CIP655388:CIP655391 CSL655388:CSL655391 DCH655388:DCH655391 DMD655388:DMD655391 DVZ655388:DVZ655391 EFV655388:EFV655391 EPR655388:EPR655391 EZN655388:EZN655391 FJJ655388:FJJ655391 FTF655388:FTF655391 GDB655388:GDB655391 GMX655388:GMX655391 GWT655388:GWT655391 HGP655388:HGP655391 HQL655388:HQL655391 IAH655388:IAH655391 IKD655388:IKD655391 ITZ655388:ITZ655391 JDV655388:JDV655391 JNR655388:JNR655391 JXN655388:JXN655391 KHJ655388:KHJ655391 KRF655388:KRF655391 LBB655388:LBB655391 LKX655388:LKX655391 LUT655388:LUT655391 MEP655388:MEP655391 MOL655388:MOL655391 MYH655388:MYH655391 NID655388:NID655391 NRZ655388:NRZ655391 OBV655388:OBV655391 OLR655388:OLR655391 OVN655388:OVN655391 PFJ655388:PFJ655391 PPF655388:PPF655391 PZB655388:PZB655391 QIX655388:QIX655391 QST655388:QST655391 RCP655388:RCP655391 RML655388:RML655391 RWH655388:RWH655391 SGD655388:SGD655391 SPZ655388:SPZ655391 SZV655388:SZV655391 TJR655388:TJR655391 TTN655388:TTN655391 UDJ655388:UDJ655391 UNF655388:UNF655391 UXB655388:UXB655391 VGX655388:VGX655391 VQT655388:VQT655391 WAP655388:WAP655391 WKL655388:WKL655391 WUH655388:WUH655391 B720926:B720929 HV720924:HV720927 RR720924:RR720927 ABN720924:ABN720927 ALJ720924:ALJ720927 AVF720924:AVF720927 BFB720924:BFB720927 BOX720924:BOX720927 BYT720924:BYT720927 CIP720924:CIP720927 CSL720924:CSL720927 DCH720924:DCH720927 DMD720924:DMD720927 DVZ720924:DVZ720927 EFV720924:EFV720927 EPR720924:EPR720927 EZN720924:EZN720927 FJJ720924:FJJ720927 FTF720924:FTF720927 GDB720924:GDB720927 GMX720924:GMX720927 GWT720924:GWT720927 HGP720924:HGP720927 HQL720924:HQL720927 IAH720924:IAH720927 IKD720924:IKD720927 ITZ720924:ITZ720927 JDV720924:JDV720927 JNR720924:JNR720927 JXN720924:JXN720927 KHJ720924:KHJ720927 KRF720924:KRF720927 LBB720924:LBB720927 LKX720924:LKX720927 LUT720924:LUT720927 MEP720924:MEP720927 MOL720924:MOL720927 MYH720924:MYH720927 NID720924:NID720927 NRZ720924:NRZ720927 OBV720924:OBV720927 OLR720924:OLR720927 OVN720924:OVN720927 PFJ720924:PFJ720927 PPF720924:PPF720927 PZB720924:PZB720927 QIX720924:QIX720927 QST720924:QST720927 RCP720924:RCP720927 RML720924:RML720927 RWH720924:RWH720927 SGD720924:SGD720927 SPZ720924:SPZ720927 SZV720924:SZV720927 TJR720924:TJR720927 TTN720924:TTN720927 UDJ720924:UDJ720927 UNF720924:UNF720927 UXB720924:UXB720927 VGX720924:VGX720927 VQT720924:VQT720927 WAP720924:WAP720927 WKL720924:WKL720927 WUH720924:WUH720927 B786462:B786465 HV786460:HV786463 RR786460:RR786463 ABN786460:ABN786463 ALJ786460:ALJ786463 AVF786460:AVF786463 BFB786460:BFB786463 BOX786460:BOX786463 BYT786460:BYT786463 CIP786460:CIP786463 CSL786460:CSL786463 DCH786460:DCH786463 DMD786460:DMD786463 DVZ786460:DVZ786463 EFV786460:EFV786463 EPR786460:EPR786463 EZN786460:EZN786463 FJJ786460:FJJ786463 FTF786460:FTF786463 GDB786460:GDB786463 GMX786460:GMX786463 GWT786460:GWT786463 HGP786460:HGP786463 HQL786460:HQL786463 IAH786460:IAH786463 IKD786460:IKD786463 ITZ786460:ITZ786463 JDV786460:JDV786463 JNR786460:JNR786463 JXN786460:JXN786463 KHJ786460:KHJ786463 KRF786460:KRF786463 LBB786460:LBB786463 LKX786460:LKX786463 LUT786460:LUT786463 MEP786460:MEP786463 MOL786460:MOL786463 MYH786460:MYH786463 NID786460:NID786463 NRZ786460:NRZ786463 OBV786460:OBV786463 OLR786460:OLR786463 OVN786460:OVN786463 PFJ786460:PFJ786463 PPF786460:PPF786463 PZB786460:PZB786463 QIX786460:QIX786463 QST786460:QST786463 RCP786460:RCP786463 RML786460:RML786463 RWH786460:RWH786463 SGD786460:SGD786463 SPZ786460:SPZ786463 SZV786460:SZV786463 TJR786460:TJR786463 TTN786460:TTN786463 UDJ786460:UDJ786463 UNF786460:UNF786463 UXB786460:UXB786463 VGX786460:VGX786463 VQT786460:VQT786463 WAP786460:WAP786463 WKL786460:WKL786463 WUH786460:WUH786463 B851998:B852001 HV851996:HV851999 RR851996:RR851999 ABN851996:ABN851999 ALJ851996:ALJ851999 AVF851996:AVF851999 BFB851996:BFB851999 BOX851996:BOX851999 BYT851996:BYT851999 CIP851996:CIP851999 CSL851996:CSL851999 DCH851996:DCH851999 DMD851996:DMD851999 DVZ851996:DVZ851999 EFV851996:EFV851999 EPR851996:EPR851999 EZN851996:EZN851999 FJJ851996:FJJ851999 FTF851996:FTF851999 GDB851996:GDB851999 GMX851996:GMX851999 GWT851996:GWT851999 HGP851996:HGP851999 HQL851996:HQL851999 IAH851996:IAH851999 IKD851996:IKD851999 ITZ851996:ITZ851999 JDV851996:JDV851999 JNR851996:JNR851999 JXN851996:JXN851999 KHJ851996:KHJ851999 KRF851996:KRF851999 LBB851996:LBB851999 LKX851996:LKX851999 LUT851996:LUT851999 MEP851996:MEP851999 MOL851996:MOL851999 MYH851996:MYH851999 NID851996:NID851999 NRZ851996:NRZ851999 OBV851996:OBV851999 OLR851996:OLR851999 OVN851996:OVN851999 PFJ851996:PFJ851999 PPF851996:PPF851999 PZB851996:PZB851999 QIX851996:QIX851999 QST851996:QST851999 RCP851996:RCP851999 RML851996:RML851999 RWH851996:RWH851999 SGD851996:SGD851999 SPZ851996:SPZ851999 SZV851996:SZV851999 TJR851996:TJR851999 TTN851996:TTN851999 UDJ851996:UDJ851999 UNF851996:UNF851999 UXB851996:UXB851999 VGX851996:VGX851999 VQT851996:VQT851999 WAP851996:WAP851999 WKL851996:WKL851999 WUH851996:WUH851999 B917534:B917537 HV917532:HV917535 RR917532:RR917535 ABN917532:ABN917535 ALJ917532:ALJ917535 AVF917532:AVF917535 BFB917532:BFB917535 BOX917532:BOX917535 BYT917532:BYT917535 CIP917532:CIP917535 CSL917532:CSL917535 DCH917532:DCH917535 DMD917532:DMD917535 DVZ917532:DVZ917535 EFV917532:EFV917535 EPR917532:EPR917535 EZN917532:EZN917535 FJJ917532:FJJ917535 FTF917532:FTF917535 GDB917532:GDB917535 GMX917532:GMX917535 GWT917532:GWT917535 HGP917532:HGP917535 HQL917532:HQL917535 IAH917532:IAH917535 IKD917532:IKD917535 ITZ917532:ITZ917535 JDV917532:JDV917535 JNR917532:JNR917535 JXN917532:JXN917535 KHJ917532:KHJ917535 KRF917532:KRF917535 LBB917532:LBB917535 LKX917532:LKX917535 LUT917532:LUT917535 MEP917532:MEP917535 MOL917532:MOL917535 MYH917532:MYH917535 NID917532:NID917535 NRZ917532:NRZ917535 OBV917532:OBV917535 OLR917532:OLR917535 OVN917532:OVN917535 PFJ917532:PFJ917535 PPF917532:PPF917535 PZB917532:PZB917535 QIX917532:QIX917535 QST917532:QST917535 RCP917532:RCP917535 RML917532:RML917535 RWH917532:RWH917535 SGD917532:SGD917535 SPZ917532:SPZ917535 SZV917532:SZV917535 TJR917532:TJR917535 TTN917532:TTN917535 UDJ917532:UDJ917535 UNF917532:UNF917535 UXB917532:UXB917535 VGX917532:VGX917535 VQT917532:VQT917535 WAP917532:WAP917535 WKL917532:WKL917535 WUH917532:WUH917535 B983070:B983073 HV983068:HV983071 RR983068:RR983071 ABN983068:ABN983071 ALJ983068:ALJ983071 AVF983068:AVF983071 BFB983068:BFB983071 BOX983068:BOX983071 BYT983068:BYT983071 CIP983068:CIP983071 CSL983068:CSL983071 DCH983068:DCH983071 DMD983068:DMD983071 DVZ983068:DVZ983071 EFV983068:EFV983071 EPR983068:EPR983071 EZN983068:EZN983071 FJJ983068:FJJ983071 FTF983068:FTF983071 GDB983068:GDB983071 GMX983068:GMX983071 GWT983068:GWT983071 HGP983068:HGP983071 HQL983068:HQL983071 IAH983068:IAH983071 IKD983068:IKD983071 ITZ983068:ITZ983071 JDV983068:JDV983071 JNR983068:JNR983071 JXN983068:JXN983071 KHJ983068:KHJ983071 KRF983068:KRF983071 LBB983068:LBB983071 LKX983068:LKX983071 LUT983068:LUT983071 MEP983068:MEP983071 MOL983068:MOL983071 MYH983068:MYH983071 NID983068:NID983071 NRZ983068:NRZ983071 OBV983068:OBV983071 OLR983068:OLR983071 OVN983068:OVN983071 PFJ983068:PFJ983071 PPF983068:PPF983071 PZB983068:PZB983071 QIX983068:QIX983071 QST983068:QST983071 RCP983068:RCP983071 RML983068:RML983071 RWH983068:RWH983071 SGD983068:SGD983071 SPZ983068:SPZ983071 SZV983068:SZV983071 TJR983068:TJR983071 TTN983068:TTN983071 UDJ983068:UDJ983071 UNF983068:UNF983071 UXB983068:UXB983071 VGX983068:VGX983071 VQT983068:VQT983071 WAP983068:WAP983071 WKL983068:WKL983071 WUH983068:WUH983071 B65540:B65543 HV65538:HV65541 RR65538:RR65541 ABN65538:ABN65541 ALJ65538:ALJ65541 AVF65538:AVF65541 BFB65538:BFB65541 BOX65538:BOX65541 BYT65538:BYT65541 CIP65538:CIP65541 CSL65538:CSL65541 DCH65538:DCH65541 DMD65538:DMD65541 DVZ65538:DVZ65541 EFV65538:EFV65541 EPR65538:EPR65541 EZN65538:EZN65541 FJJ65538:FJJ65541 FTF65538:FTF65541 GDB65538:GDB65541 GMX65538:GMX65541 GWT65538:GWT65541 HGP65538:HGP65541 HQL65538:HQL65541 IAH65538:IAH65541 IKD65538:IKD65541 ITZ65538:ITZ65541 JDV65538:JDV65541 JNR65538:JNR65541 JXN65538:JXN65541 KHJ65538:KHJ65541 KRF65538:KRF65541 LBB65538:LBB65541 LKX65538:LKX65541 LUT65538:LUT65541 MEP65538:MEP65541 MOL65538:MOL65541 MYH65538:MYH65541 NID65538:NID65541 NRZ65538:NRZ65541 OBV65538:OBV65541 OLR65538:OLR65541 OVN65538:OVN65541 PFJ65538:PFJ65541 PPF65538:PPF65541 PZB65538:PZB65541 QIX65538:QIX65541 QST65538:QST65541 RCP65538:RCP65541 RML65538:RML65541 RWH65538:RWH65541 SGD65538:SGD65541 SPZ65538:SPZ65541 SZV65538:SZV65541 TJR65538:TJR65541 TTN65538:TTN65541 UDJ65538:UDJ65541 UNF65538:UNF65541 UXB65538:UXB65541 VGX65538:VGX65541 VQT65538:VQT65541 WAP65538:WAP65541 WKL65538:WKL65541 WUH65538:WUH65541 B131076:B131079 HV131074:HV131077 RR131074:RR131077 ABN131074:ABN131077 ALJ131074:ALJ131077 AVF131074:AVF131077 BFB131074:BFB131077 BOX131074:BOX131077 BYT131074:BYT131077 CIP131074:CIP131077 CSL131074:CSL131077 DCH131074:DCH131077 DMD131074:DMD131077 DVZ131074:DVZ131077 EFV131074:EFV131077 EPR131074:EPR131077 EZN131074:EZN131077 FJJ131074:FJJ131077 FTF131074:FTF131077 GDB131074:GDB131077 GMX131074:GMX131077 GWT131074:GWT131077 HGP131074:HGP131077 HQL131074:HQL131077 IAH131074:IAH131077 IKD131074:IKD131077 ITZ131074:ITZ131077 JDV131074:JDV131077 JNR131074:JNR131077 JXN131074:JXN131077 KHJ131074:KHJ131077 KRF131074:KRF131077 LBB131074:LBB131077 LKX131074:LKX131077 LUT131074:LUT131077 MEP131074:MEP131077 MOL131074:MOL131077 MYH131074:MYH131077 NID131074:NID131077 NRZ131074:NRZ131077 OBV131074:OBV131077 OLR131074:OLR131077 OVN131074:OVN131077 PFJ131074:PFJ131077 PPF131074:PPF131077 PZB131074:PZB131077 QIX131074:QIX131077 QST131074:QST131077 RCP131074:RCP131077 RML131074:RML131077 RWH131074:RWH131077 SGD131074:SGD131077 SPZ131074:SPZ131077 SZV131074:SZV131077 TJR131074:TJR131077 TTN131074:TTN131077 UDJ131074:UDJ131077 UNF131074:UNF131077 UXB131074:UXB131077 VGX131074:VGX131077 VQT131074:VQT131077 WAP131074:WAP131077 WKL131074:WKL131077 WUH131074:WUH131077 B196612:B196615 HV196610:HV196613 RR196610:RR196613 ABN196610:ABN196613 ALJ196610:ALJ196613 AVF196610:AVF196613 BFB196610:BFB196613 BOX196610:BOX196613 BYT196610:BYT196613 CIP196610:CIP196613 CSL196610:CSL196613 DCH196610:DCH196613 DMD196610:DMD196613 DVZ196610:DVZ196613 EFV196610:EFV196613 EPR196610:EPR196613 EZN196610:EZN196613 FJJ196610:FJJ196613 FTF196610:FTF196613 GDB196610:GDB196613 GMX196610:GMX196613 GWT196610:GWT196613 HGP196610:HGP196613 HQL196610:HQL196613 IAH196610:IAH196613 IKD196610:IKD196613 ITZ196610:ITZ196613 JDV196610:JDV196613 JNR196610:JNR196613 JXN196610:JXN196613 KHJ196610:KHJ196613 KRF196610:KRF196613 LBB196610:LBB196613 LKX196610:LKX196613 LUT196610:LUT196613 MEP196610:MEP196613 MOL196610:MOL196613 MYH196610:MYH196613 NID196610:NID196613 NRZ196610:NRZ196613 OBV196610:OBV196613 OLR196610:OLR196613 OVN196610:OVN196613 PFJ196610:PFJ196613 PPF196610:PPF196613 PZB196610:PZB196613 QIX196610:QIX196613 QST196610:QST196613 RCP196610:RCP196613 RML196610:RML196613 RWH196610:RWH196613 SGD196610:SGD196613 SPZ196610:SPZ196613 SZV196610:SZV196613 TJR196610:TJR196613 TTN196610:TTN196613 UDJ196610:UDJ196613 UNF196610:UNF196613 UXB196610:UXB196613 VGX196610:VGX196613 VQT196610:VQT196613 WAP196610:WAP196613 WKL196610:WKL196613 WUH196610:WUH196613 B262148:B262151 HV262146:HV262149 RR262146:RR262149 ABN262146:ABN262149 ALJ262146:ALJ262149 AVF262146:AVF262149 BFB262146:BFB262149 BOX262146:BOX262149 BYT262146:BYT262149 CIP262146:CIP262149 CSL262146:CSL262149 DCH262146:DCH262149 DMD262146:DMD262149 DVZ262146:DVZ262149 EFV262146:EFV262149 EPR262146:EPR262149 EZN262146:EZN262149 FJJ262146:FJJ262149 FTF262146:FTF262149 GDB262146:GDB262149 GMX262146:GMX262149 GWT262146:GWT262149 HGP262146:HGP262149 HQL262146:HQL262149 IAH262146:IAH262149 IKD262146:IKD262149 ITZ262146:ITZ262149 JDV262146:JDV262149 JNR262146:JNR262149 JXN262146:JXN262149 KHJ262146:KHJ262149 KRF262146:KRF262149 LBB262146:LBB262149 LKX262146:LKX262149 LUT262146:LUT262149 MEP262146:MEP262149 MOL262146:MOL262149 MYH262146:MYH262149 NID262146:NID262149 NRZ262146:NRZ262149 OBV262146:OBV262149 OLR262146:OLR262149 OVN262146:OVN262149 PFJ262146:PFJ262149 PPF262146:PPF262149 PZB262146:PZB262149 QIX262146:QIX262149 QST262146:QST262149 RCP262146:RCP262149 RML262146:RML262149 RWH262146:RWH262149 SGD262146:SGD262149 SPZ262146:SPZ262149 SZV262146:SZV262149 TJR262146:TJR262149 TTN262146:TTN262149 UDJ262146:UDJ262149 UNF262146:UNF262149 UXB262146:UXB262149 VGX262146:VGX262149 VQT262146:VQT262149 WAP262146:WAP262149 WKL262146:WKL262149 WUH262146:WUH262149 B327684:B327687 HV327682:HV327685 RR327682:RR327685 ABN327682:ABN327685 ALJ327682:ALJ327685 AVF327682:AVF327685 BFB327682:BFB327685 BOX327682:BOX327685 BYT327682:BYT327685 CIP327682:CIP327685 CSL327682:CSL327685 DCH327682:DCH327685 DMD327682:DMD327685 DVZ327682:DVZ327685 EFV327682:EFV327685 EPR327682:EPR327685 EZN327682:EZN327685 FJJ327682:FJJ327685 FTF327682:FTF327685 GDB327682:GDB327685 GMX327682:GMX327685 GWT327682:GWT327685 HGP327682:HGP327685 HQL327682:HQL327685 IAH327682:IAH327685 IKD327682:IKD327685 ITZ327682:ITZ327685 JDV327682:JDV327685 JNR327682:JNR327685 JXN327682:JXN327685 KHJ327682:KHJ327685 KRF327682:KRF327685 LBB327682:LBB327685 LKX327682:LKX327685 LUT327682:LUT327685 MEP327682:MEP327685 MOL327682:MOL327685 MYH327682:MYH327685 NID327682:NID327685 NRZ327682:NRZ327685 OBV327682:OBV327685 OLR327682:OLR327685 OVN327682:OVN327685 PFJ327682:PFJ327685 PPF327682:PPF327685 PZB327682:PZB327685 QIX327682:QIX327685 QST327682:QST327685 RCP327682:RCP327685 RML327682:RML327685 RWH327682:RWH327685 SGD327682:SGD327685 SPZ327682:SPZ327685 SZV327682:SZV327685 TJR327682:TJR327685 TTN327682:TTN327685 UDJ327682:UDJ327685 UNF327682:UNF327685 UXB327682:UXB327685 VGX327682:VGX327685 VQT327682:VQT327685 WAP327682:WAP327685 WKL327682:WKL327685 WUH327682:WUH327685 B393220:B393223 HV393218:HV393221 RR393218:RR393221 ABN393218:ABN393221 ALJ393218:ALJ393221 AVF393218:AVF393221 BFB393218:BFB393221 BOX393218:BOX393221 BYT393218:BYT393221 CIP393218:CIP393221 CSL393218:CSL393221 DCH393218:DCH393221 DMD393218:DMD393221 DVZ393218:DVZ393221 EFV393218:EFV393221 EPR393218:EPR393221 EZN393218:EZN393221 FJJ393218:FJJ393221 FTF393218:FTF393221 GDB393218:GDB393221 GMX393218:GMX393221 GWT393218:GWT393221 HGP393218:HGP393221 HQL393218:HQL393221 IAH393218:IAH393221 IKD393218:IKD393221 ITZ393218:ITZ393221 JDV393218:JDV393221 JNR393218:JNR393221 JXN393218:JXN393221 KHJ393218:KHJ393221 KRF393218:KRF393221 LBB393218:LBB393221 LKX393218:LKX393221 LUT393218:LUT393221 MEP393218:MEP393221 MOL393218:MOL393221 MYH393218:MYH393221 NID393218:NID393221 NRZ393218:NRZ393221 OBV393218:OBV393221 OLR393218:OLR393221 OVN393218:OVN393221 PFJ393218:PFJ393221 PPF393218:PPF393221 PZB393218:PZB393221 QIX393218:QIX393221 QST393218:QST393221 RCP393218:RCP393221 RML393218:RML393221 RWH393218:RWH393221 SGD393218:SGD393221 SPZ393218:SPZ393221 SZV393218:SZV393221 TJR393218:TJR393221 TTN393218:TTN393221 UDJ393218:UDJ393221 UNF393218:UNF393221 UXB393218:UXB393221 VGX393218:VGX393221 VQT393218:VQT393221 WAP393218:WAP393221 WKL393218:WKL393221 WUH393218:WUH393221 B458756:B458759 HV458754:HV458757 RR458754:RR458757 ABN458754:ABN458757 ALJ458754:ALJ458757 AVF458754:AVF458757 BFB458754:BFB458757 BOX458754:BOX458757 BYT458754:BYT458757 CIP458754:CIP458757 CSL458754:CSL458757 DCH458754:DCH458757 DMD458754:DMD458757 DVZ458754:DVZ458757 EFV458754:EFV458757 EPR458754:EPR458757 EZN458754:EZN458757 FJJ458754:FJJ458757 FTF458754:FTF458757 GDB458754:GDB458757 GMX458754:GMX458757 GWT458754:GWT458757 HGP458754:HGP458757 HQL458754:HQL458757 IAH458754:IAH458757 IKD458754:IKD458757 ITZ458754:ITZ458757 JDV458754:JDV458757 JNR458754:JNR458757 JXN458754:JXN458757 KHJ458754:KHJ458757 KRF458754:KRF458757 LBB458754:LBB458757 LKX458754:LKX458757 LUT458754:LUT458757 MEP458754:MEP458757 MOL458754:MOL458757 MYH458754:MYH458757 NID458754:NID458757 NRZ458754:NRZ458757 OBV458754:OBV458757 OLR458754:OLR458757 OVN458754:OVN458757 PFJ458754:PFJ458757 PPF458754:PPF458757 PZB458754:PZB458757 QIX458754:QIX458757 QST458754:QST458757 RCP458754:RCP458757 RML458754:RML458757 RWH458754:RWH458757 SGD458754:SGD458757 SPZ458754:SPZ458757 SZV458754:SZV458757 TJR458754:TJR458757 TTN458754:TTN458757 UDJ458754:UDJ458757 UNF458754:UNF458757 UXB458754:UXB458757 VGX458754:VGX458757 VQT458754:VQT458757 WAP458754:WAP458757 WKL458754:WKL458757 WUH458754:WUH458757 B524292:B524295 HV524290:HV524293 RR524290:RR524293 ABN524290:ABN524293 ALJ524290:ALJ524293 AVF524290:AVF524293 BFB524290:BFB524293 BOX524290:BOX524293 BYT524290:BYT524293 CIP524290:CIP524293 CSL524290:CSL524293 DCH524290:DCH524293 DMD524290:DMD524293 DVZ524290:DVZ524293 EFV524290:EFV524293 EPR524290:EPR524293 EZN524290:EZN524293 FJJ524290:FJJ524293 FTF524290:FTF524293 GDB524290:GDB524293 GMX524290:GMX524293 GWT524290:GWT524293 HGP524290:HGP524293 HQL524290:HQL524293 IAH524290:IAH524293 IKD524290:IKD524293 ITZ524290:ITZ524293 JDV524290:JDV524293 JNR524290:JNR524293 JXN524290:JXN524293 KHJ524290:KHJ524293 KRF524290:KRF524293 LBB524290:LBB524293 LKX524290:LKX524293 LUT524290:LUT524293 MEP524290:MEP524293 MOL524290:MOL524293 MYH524290:MYH524293 NID524290:NID524293 NRZ524290:NRZ524293 OBV524290:OBV524293 OLR524290:OLR524293 OVN524290:OVN524293 PFJ524290:PFJ524293 PPF524290:PPF524293 PZB524290:PZB524293 QIX524290:QIX524293 QST524290:QST524293 RCP524290:RCP524293 RML524290:RML524293 RWH524290:RWH524293 SGD524290:SGD524293 SPZ524290:SPZ524293 SZV524290:SZV524293 TJR524290:TJR524293 TTN524290:TTN524293 UDJ524290:UDJ524293 UNF524290:UNF524293 UXB524290:UXB524293 VGX524290:VGX524293 VQT524290:VQT524293 WAP524290:WAP524293 WKL524290:WKL524293 WUH524290:WUH524293 B589828:B589831 HV589826:HV589829 RR589826:RR589829 ABN589826:ABN589829 ALJ589826:ALJ589829 AVF589826:AVF589829 BFB589826:BFB589829 BOX589826:BOX589829 BYT589826:BYT589829 CIP589826:CIP589829 CSL589826:CSL589829 DCH589826:DCH589829 DMD589826:DMD589829 DVZ589826:DVZ589829 EFV589826:EFV589829 EPR589826:EPR589829 EZN589826:EZN589829 FJJ589826:FJJ589829 FTF589826:FTF589829 GDB589826:GDB589829 GMX589826:GMX589829 GWT589826:GWT589829 HGP589826:HGP589829 HQL589826:HQL589829 IAH589826:IAH589829 IKD589826:IKD589829 ITZ589826:ITZ589829 JDV589826:JDV589829 JNR589826:JNR589829 JXN589826:JXN589829 KHJ589826:KHJ589829 KRF589826:KRF589829 LBB589826:LBB589829 LKX589826:LKX589829 LUT589826:LUT589829 MEP589826:MEP589829 MOL589826:MOL589829 MYH589826:MYH589829 NID589826:NID589829 NRZ589826:NRZ589829 OBV589826:OBV589829 OLR589826:OLR589829 OVN589826:OVN589829 PFJ589826:PFJ589829 PPF589826:PPF589829 PZB589826:PZB589829 QIX589826:QIX589829 QST589826:QST589829 RCP589826:RCP589829 RML589826:RML589829 RWH589826:RWH589829 SGD589826:SGD589829 SPZ589826:SPZ589829 SZV589826:SZV589829 TJR589826:TJR589829 TTN589826:TTN589829 UDJ589826:UDJ589829 UNF589826:UNF589829 UXB589826:UXB589829 VGX589826:VGX589829 VQT589826:VQT589829 WAP589826:WAP589829 WKL589826:WKL589829 WUH589826:WUH589829 B655364:B655367 HV655362:HV655365 RR655362:RR655365 ABN655362:ABN655365 ALJ655362:ALJ655365 AVF655362:AVF655365 BFB655362:BFB655365 BOX655362:BOX655365 BYT655362:BYT655365 CIP655362:CIP655365 CSL655362:CSL655365 DCH655362:DCH655365 DMD655362:DMD655365 DVZ655362:DVZ655365 EFV655362:EFV655365 EPR655362:EPR655365 EZN655362:EZN655365 FJJ655362:FJJ655365 FTF655362:FTF655365 GDB655362:GDB655365 GMX655362:GMX655365 GWT655362:GWT655365 HGP655362:HGP655365 HQL655362:HQL655365 IAH655362:IAH655365 IKD655362:IKD655365 ITZ655362:ITZ655365 JDV655362:JDV655365 JNR655362:JNR655365 JXN655362:JXN655365 KHJ655362:KHJ655365 KRF655362:KRF655365 LBB655362:LBB655365 LKX655362:LKX655365 LUT655362:LUT655365 MEP655362:MEP655365 MOL655362:MOL655365 MYH655362:MYH655365 NID655362:NID655365 NRZ655362:NRZ655365 OBV655362:OBV655365 OLR655362:OLR655365 OVN655362:OVN655365 PFJ655362:PFJ655365 PPF655362:PPF655365 PZB655362:PZB655365 QIX655362:QIX655365 QST655362:QST655365 RCP655362:RCP655365 RML655362:RML655365 RWH655362:RWH655365 SGD655362:SGD655365 SPZ655362:SPZ655365 SZV655362:SZV655365 TJR655362:TJR655365 TTN655362:TTN655365 UDJ655362:UDJ655365 UNF655362:UNF655365 UXB655362:UXB655365 VGX655362:VGX655365 VQT655362:VQT655365 WAP655362:WAP655365 WKL655362:WKL655365 WUH655362:WUH655365 B720900:B720903 HV720898:HV720901 RR720898:RR720901 ABN720898:ABN720901 ALJ720898:ALJ720901 AVF720898:AVF720901 BFB720898:BFB720901 BOX720898:BOX720901 BYT720898:BYT720901 CIP720898:CIP720901 CSL720898:CSL720901 DCH720898:DCH720901 DMD720898:DMD720901 DVZ720898:DVZ720901 EFV720898:EFV720901 EPR720898:EPR720901 EZN720898:EZN720901 FJJ720898:FJJ720901 FTF720898:FTF720901 GDB720898:GDB720901 GMX720898:GMX720901 GWT720898:GWT720901 HGP720898:HGP720901 HQL720898:HQL720901 IAH720898:IAH720901 IKD720898:IKD720901 ITZ720898:ITZ720901 JDV720898:JDV720901 JNR720898:JNR720901 JXN720898:JXN720901 KHJ720898:KHJ720901 KRF720898:KRF720901 LBB720898:LBB720901 LKX720898:LKX720901 LUT720898:LUT720901 MEP720898:MEP720901 MOL720898:MOL720901 MYH720898:MYH720901 NID720898:NID720901 NRZ720898:NRZ720901 OBV720898:OBV720901 OLR720898:OLR720901 OVN720898:OVN720901 PFJ720898:PFJ720901 PPF720898:PPF720901 PZB720898:PZB720901 QIX720898:QIX720901 QST720898:QST720901 RCP720898:RCP720901 RML720898:RML720901 RWH720898:RWH720901 SGD720898:SGD720901 SPZ720898:SPZ720901 SZV720898:SZV720901 TJR720898:TJR720901 TTN720898:TTN720901 UDJ720898:UDJ720901 UNF720898:UNF720901 UXB720898:UXB720901 VGX720898:VGX720901 VQT720898:VQT720901 WAP720898:WAP720901 WKL720898:WKL720901 WUH720898:WUH720901 B786436:B786439 HV786434:HV786437 RR786434:RR786437 ABN786434:ABN786437 ALJ786434:ALJ786437 AVF786434:AVF786437 BFB786434:BFB786437 BOX786434:BOX786437 BYT786434:BYT786437 CIP786434:CIP786437 CSL786434:CSL786437 DCH786434:DCH786437 DMD786434:DMD786437 DVZ786434:DVZ786437 EFV786434:EFV786437 EPR786434:EPR786437 EZN786434:EZN786437 FJJ786434:FJJ786437 FTF786434:FTF786437 GDB786434:GDB786437 GMX786434:GMX786437 GWT786434:GWT786437 HGP786434:HGP786437 HQL786434:HQL786437 IAH786434:IAH786437 IKD786434:IKD786437 ITZ786434:ITZ786437 JDV786434:JDV786437 JNR786434:JNR786437 JXN786434:JXN786437 KHJ786434:KHJ786437 KRF786434:KRF786437 LBB786434:LBB786437 LKX786434:LKX786437 LUT786434:LUT786437 MEP786434:MEP786437 MOL786434:MOL786437 MYH786434:MYH786437 NID786434:NID786437 NRZ786434:NRZ786437 OBV786434:OBV786437 OLR786434:OLR786437 OVN786434:OVN786437 PFJ786434:PFJ786437 PPF786434:PPF786437 PZB786434:PZB786437 QIX786434:QIX786437 QST786434:QST786437 RCP786434:RCP786437 RML786434:RML786437 RWH786434:RWH786437 SGD786434:SGD786437 SPZ786434:SPZ786437 SZV786434:SZV786437 TJR786434:TJR786437 TTN786434:TTN786437 UDJ786434:UDJ786437 UNF786434:UNF786437 UXB786434:UXB786437 VGX786434:VGX786437 VQT786434:VQT786437 WAP786434:WAP786437 WKL786434:WKL786437 WUH786434:WUH786437 B851972:B851975 HV851970:HV851973 RR851970:RR851973 ABN851970:ABN851973 ALJ851970:ALJ851973 AVF851970:AVF851973 BFB851970:BFB851973 BOX851970:BOX851973 BYT851970:BYT851973 CIP851970:CIP851973 CSL851970:CSL851973 DCH851970:DCH851973 DMD851970:DMD851973 DVZ851970:DVZ851973 EFV851970:EFV851973 EPR851970:EPR851973 EZN851970:EZN851973 FJJ851970:FJJ851973 FTF851970:FTF851973 GDB851970:GDB851973 GMX851970:GMX851973 GWT851970:GWT851973 HGP851970:HGP851973 HQL851970:HQL851973 IAH851970:IAH851973 IKD851970:IKD851973 ITZ851970:ITZ851973 JDV851970:JDV851973 JNR851970:JNR851973 JXN851970:JXN851973 KHJ851970:KHJ851973 KRF851970:KRF851973 LBB851970:LBB851973 LKX851970:LKX851973 LUT851970:LUT851973 MEP851970:MEP851973 MOL851970:MOL851973 MYH851970:MYH851973 NID851970:NID851973 NRZ851970:NRZ851973 OBV851970:OBV851973 OLR851970:OLR851973 OVN851970:OVN851973 PFJ851970:PFJ851973 PPF851970:PPF851973 PZB851970:PZB851973 QIX851970:QIX851973 QST851970:QST851973 RCP851970:RCP851973 RML851970:RML851973 RWH851970:RWH851973 SGD851970:SGD851973 SPZ851970:SPZ851973 SZV851970:SZV851973 TJR851970:TJR851973 TTN851970:TTN851973 UDJ851970:UDJ851973 UNF851970:UNF851973 UXB851970:UXB851973 VGX851970:VGX851973 VQT851970:VQT851973 WAP851970:WAP851973 WKL851970:WKL851973 WUH851970:WUH851973 B917508:B917511 HV917506:HV917509 RR917506:RR917509 ABN917506:ABN917509 ALJ917506:ALJ917509 AVF917506:AVF917509 BFB917506:BFB917509 BOX917506:BOX917509 BYT917506:BYT917509 CIP917506:CIP917509 CSL917506:CSL917509 DCH917506:DCH917509 DMD917506:DMD917509 DVZ917506:DVZ917509 EFV917506:EFV917509 EPR917506:EPR917509 EZN917506:EZN917509 FJJ917506:FJJ917509 FTF917506:FTF917509 GDB917506:GDB917509 GMX917506:GMX917509 GWT917506:GWT917509 HGP917506:HGP917509 HQL917506:HQL917509 IAH917506:IAH917509 IKD917506:IKD917509 ITZ917506:ITZ917509 JDV917506:JDV917509 JNR917506:JNR917509 JXN917506:JXN917509 KHJ917506:KHJ917509 KRF917506:KRF917509 LBB917506:LBB917509 LKX917506:LKX917509 LUT917506:LUT917509 MEP917506:MEP917509 MOL917506:MOL917509 MYH917506:MYH917509 NID917506:NID917509 NRZ917506:NRZ917509 OBV917506:OBV917509 OLR917506:OLR917509 OVN917506:OVN917509 PFJ917506:PFJ917509 PPF917506:PPF917509 PZB917506:PZB917509 QIX917506:QIX917509 QST917506:QST917509 RCP917506:RCP917509 RML917506:RML917509 RWH917506:RWH917509 SGD917506:SGD917509 SPZ917506:SPZ917509 SZV917506:SZV917509 TJR917506:TJR917509 TTN917506:TTN917509 UDJ917506:UDJ917509 UNF917506:UNF917509 UXB917506:UXB917509 VGX917506:VGX917509 VQT917506:VQT917509 WAP917506:WAP917509 WKL917506:WKL917509 WUH917506:WUH917509 B983044:B983047 HV983042:HV983045 RR983042:RR983045 ABN983042:ABN983045 ALJ983042:ALJ983045 AVF983042:AVF983045 BFB983042:BFB983045 BOX983042:BOX983045 BYT983042:BYT983045 CIP983042:CIP983045 CSL983042:CSL983045 DCH983042:DCH983045 DMD983042:DMD983045 DVZ983042:DVZ983045 EFV983042:EFV983045 EPR983042:EPR983045 EZN983042:EZN983045 FJJ983042:FJJ983045 FTF983042:FTF983045 GDB983042:GDB983045 GMX983042:GMX983045 GWT983042:GWT983045 HGP983042:HGP983045 HQL983042:HQL983045 IAH983042:IAH983045 IKD983042:IKD983045 ITZ983042:ITZ983045 JDV983042:JDV983045 JNR983042:JNR983045 JXN983042:JXN983045 KHJ983042:KHJ983045 KRF983042:KRF983045 LBB983042:LBB983045 LKX983042:LKX983045 LUT983042:LUT983045 MEP983042:MEP983045 MOL983042:MOL983045 MYH983042:MYH983045 NID983042:NID983045 NRZ983042:NRZ983045 OBV983042:OBV983045 OLR983042:OLR983045 OVN983042:OVN983045 PFJ983042:PFJ983045 PPF983042:PPF983045 PZB983042:PZB983045 QIX983042:QIX983045 QST983042:QST983045 RCP983042:RCP983045 RML983042:RML983045 RWH983042:RWH983045 SGD983042:SGD983045 SPZ983042:SPZ983045 SZV983042:SZV983045 TJR983042:TJR983045 TTN983042:TTN983045 UDJ983042:UDJ983045 UNF983042:UNF983045 UXB983042:UXB983045 VGX983042:VGX983045 VQT983042:VQT983045 WAP983042:WAP983045 WKL983042:WKL983045 WUH983042:WUH983045 HV65543:HY65546 RR65543:RU65546 ABN65543:ABQ65546 ALJ65543:ALM65546 AVF65543:AVI65546 BFB65543:BFE65546 BOX65543:BPA65546 BYT65543:BYW65546 CIP65543:CIS65546 CSL65543:CSO65546 DCH65543:DCK65546 DMD65543:DMG65546 DVZ65543:DWC65546 EFV65543:EFY65546 EPR65543:EPU65546 EZN65543:EZQ65546 FJJ65543:FJM65546 FTF65543:FTI65546 GDB65543:GDE65546 GMX65543:GNA65546 GWT65543:GWW65546 HGP65543:HGS65546 HQL65543:HQO65546 IAH65543:IAK65546 IKD65543:IKG65546 ITZ65543:IUC65546 JDV65543:JDY65546 JNR65543:JNU65546 JXN65543:JXQ65546 KHJ65543:KHM65546 KRF65543:KRI65546 LBB65543:LBE65546 LKX65543:LLA65546 LUT65543:LUW65546 MEP65543:MES65546 MOL65543:MOO65546 MYH65543:MYK65546 NID65543:NIG65546 NRZ65543:NSC65546 OBV65543:OBY65546 OLR65543:OLU65546 OVN65543:OVQ65546 PFJ65543:PFM65546 PPF65543:PPI65546 PZB65543:PZE65546 QIX65543:QJA65546 QST65543:QSW65546 RCP65543:RCS65546 RML65543:RMO65546 RWH65543:RWK65546 SGD65543:SGG65546 SPZ65543:SQC65546 SZV65543:SZY65546 TJR65543:TJU65546 TTN65543:TTQ65546 UDJ65543:UDM65546 UNF65543:UNI65546 UXB65543:UXE65546 VGX65543:VHA65546 VQT65543:VQW65546 WAP65543:WAS65546 WKL65543:WKO65546 WUH65543:WUK65546 HV131079:HY131082 RR131079:RU131082 ABN131079:ABQ131082 ALJ131079:ALM131082 AVF131079:AVI131082 BFB131079:BFE131082 BOX131079:BPA131082 BYT131079:BYW131082 CIP131079:CIS131082 CSL131079:CSO131082 DCH131079:DCK131082 DMD131079:DMG131082 DVZ131079:DWC131082 EFV131079:EFY131082 EPR131079:EPU131082 EZN131079:EZQ131082 FJJ131079:FJM131082 FTF131079:FTI131082 GDB131079:GDE131082 GMX131079:GNA131082 GWT131079:GWW131082 HGP131079:HGS131082 HQL131079:HQO131082 IAH131079:IAK131082 IKD131079:IKG131082 ITZ131079:IUC131082 JDV131079:JDY131082 JNR131079:JNU131082 JXN131079:JXQ131082 KHJ131079:KHM131082 KRF131079:KRI131082 LBB131079:LBE131082 LKX131079:LLA131082 LUT131079:LUW131082 MEP131079:MES131082 MOL131079:MOO131082 MYH131079:MYK131082 NID131079:NIG131082 NRZ131079:NSC131082 OBV131079:OBY131082 OLR131079:OLU131082 OVN131079:OVQ131082 PFJ131079:PFM131082 PPF131079:PPI131082 PZB131079:PZE131082 QIX131079:QJA131082 QST131079:QSW131082 RCP131079:RCS131082 RML131079:RMO131082 RWH131079:RWK131082 SGD131079:SGG131082 SPZ131079:SQC131082 SZV131079:SZY131082 TJR131079:TJU131082 TTN131079:TTQ131082 UDJ131079:UDM131082 UNF131079:UNI131082 UXB131079:UXE131082 VGX131079:VHA131082 VQT131079:VQW131082 WAP131079:WAS131082 WKL131079:WKO131082 WUH131079:WUK131082 HV196615:HY196618 RR196615:RU196618 ABN196615:ABQ196618 ALJ196615:ALM196618 AVF196615:AVI196618 BFB196615:BFE196618 BOX196615:BPA196618 BYT196615:BYW196618 CIP196615:CIS196618 CSL196615:CSO196618 DCH196615:DCK196618 DMD196615:DMG196618 DVZ196615:DWC196618 EFV196615:EFY196618 EPR196615:EPU196618 EZN196615:EZQ196618 FJJ196615:FJM196618 FTF196615:FTI196618 GDB196615:GDE196618 GMX196615:GNA196618 GWT196615:GWW196618 HGP196615:HGS196618 HQL196615:HQO196618 IAH196615:IAK196618 IKD196615:IKG196618 ITZ196615:IUC196618 JDV196615:JDY196618 JNR196615:JNU196618 JXN196615:JXQ196618 KHJ196615:KHM196618 KRF196615:KRI196618 LBB196615:LBE196618 LKX196615:LLA196618 LUT196615:LUW196618 MEP196615:MES196618 MOL196615:MOO196618 MYH196615:MYK196618 NID196615:NIG196618 NRZ196615:NSC196618 OBV196615:OBY196618 OLR196615:OLU196618 OVN196615:OVQ196618 PFJ196615:PFM196618 PPF196615:PPI196618 PZB196615:PZE196618 QIX196615:QJA196618 QST196615:QSW196618 RCP196615:RCS196618 RML196615:RMO196618 RWH196615:RWK196618 SGD196615:SGG196618 SPZ196615:SQC196618 SZV196615:SZY196618 TJR196615:TJU196618 TTN196615:TTQ196618 UDJ196615:UDM196618 UNF196615:UNI196618 UXB196615:UXE196618 VGX196615:VHA196618 VQT196615:VQW196618 WAP196615:WAS196618 WKL196615:WKO196618 WUH196615:WUK196618 HV262151:HY262154 RR262151:RU262154 ABN262151:ABQ262154 ALJ262151:ALM262154 AVF262151:AVI262154 BFB262151:BFE262154 BOX262151:BPA262154 BYT262151:BYW262154 CIP262151:CIS262154 CSL262151:CSO262154 DCH262151:DCK262154 DMD262151:DMG262154 DVZ262151:DWC262154 EFV262151:EFY262154 EPR262151:EPU262154 EZN262151:EZQ262154 FJJ262151:FJM262154 FTF262151:FTI262154 GDB262151:GDE262154 GMX262151:GNA262154 GWT262151:GWW262154 HGP262151:HGS262154 HQL262151:HQO262154 IAH262151:IAK262154 IKD262151:IKG262154 ITZ262151:IUC262154 JDV262151:JDY262154 JNR262151:JNU262154 JXN262151:JXQ262154 KHJ262151:KHM262154 KRF262151:KRI262154 LBB262151:LBE262154 LKX262151:LLA262154 LUT262151:LUW262154 MEP262151:MES262154 MOL262151:MOO262154 MYH262151:MYK262154 NID262151:NIG262154 NRZ262151:NSC262154 OBV262151:OBY262154 OLR262151:OLU262154 OVN262151:OVQ262154 PFJ262151:PFM262154 PPF262151:PPI262154 PZB262151:PZE262154 QIX262151:QJA262154 QST262151:QSW262154 RCP262151:RCS262154 RML262151:RMO262154 RWH262151:RWK262154 SGD262151:SGG262154 SPZ262151:SQC262154 SZV262151:SZY262154 TJR262151:TJU262154 TTN262151:TTQ262154 UDJ262151:UDM262154 UNF262151:UNI262154 UXB262151:UXE262154 VGX262151:VHA262154 VQT262151:VQW262154 WAP262151:WAS262154 WKL262151:WKO262154 WUH262151:WUK262154 HV327687:HY327690 RR327687:RU327690 ABN327687:ABQ327690 ALJ327687:ALM327690 AVF327687:AVI327690 BFB327687:BFE327690 BOX327687:BPA327690 BYT327687:BYW327690 CIP327687:CIS327690 CSL327687:CSO327690 DCH327687:DCK327690 DMD327687:DMG327690 DVZ327687:DWC327690 EFV327687:EFY327690 EPR327687:EPU327690 EZN327687:EZQ327690 FJJ327687:FJM327690 FTF327687:FTI327690 GDB327687:GDE327690 GMX327687:GNA327690 GWT327687:GWW327690 HGP327687:HGS327690 HQL327687:HQO327690 IAH327687:IAK327690 IKD327687:IKG327690 ITZ327687:IUC327690 JDV327687:JDY327690 JNR327687:JNU327690 JXN327687:JXQ327690 KHJ327687:KHM327690 KRF327687:KRI327690 LBB327687:LBE327690 LKX327687:LLA327690 LUT327687:LUW327690 MEP327687:MES327690 MOL327687:MOO327690 MYH327687:MYK327690 NID327687:NIG327690 NRZ327687:NSC327690 OBV327687:OBY327690 OLR327687:OLU327690 OVN327687:OVQ327690 PFJ327687:PFM327690 PPF327687:PPI327690 PZB327687:PZE327690 QIX327687:QJA327690 QST327687:QSW327690 RCP327687:RCS327690 RML327687:RMO327690 RWH327687:RWK327690 SGD327687:SGG327690 SPZ327687:SQC327690 SZV327687:SZY327690 TJR327687:TJU327690 TTN327687:TTQ327690 UDJ327687:UDM327690 UNF327687:UNI327690 UXB327687:UXE327690 VGX327687:VHA327690 VQT327687:VQW327690 WAP327687:WAS327690 WKL327687:WKO327690 WUH327687:WUK327690 HV393223:HY393226 RR393223:RU393226 ABN393223:ABQ393226 ALJ393223:ALM393226 AVF393223:AVI393226 BFB393223:BFE393226 BOX393223:BPA393226 BYT393223:BYW393226 CIP393223:CIS393226 CSL393223:CSO393226 DCH393223:DCK393226 DMD393223:DMG393226 DVZ393223:DWC393226 EFV393223:EFY393226 EPR393223:EPU393226 EZN393223:EZQ393226 FJJ393223:FJM393226 FTF393223:FTI393226 GDB393223:GDE393226 GMX393223:GNA393226 GWT393223:GWW393226 HGP393223:HGS393226 HQL393223:HQO393226 IAH393223:IAK393226 IKD393223:IKG393226 ITZ393223:IUC393226 JDV393223:JDY393226 JNR393223:JNU393226 JXN393223:JXQ393226 KHJ393223:KHM393226 KRF393223:KRI393226 LBB393223:LBE393226 LKX393223:LLA393226 LUT393223:LUW393226 MEP393223:MES393226 MOL393223:MOO393226 MYH393223:MYK393226 NID393223:NIG393226 NRZ393223:NSC393226 OBV393223:OBY393226 OLR393223:OLU393226 OVN393223:OVQ393226 PFJ393223:PFM393226 PPF393223:PPI393226 PZB393223:PZE393226 QIX393223:QJA393226 QST393223:QSW393226 RCP393223:RCS393226 RML393223:RMO393226 RWH393223:RWK393226 SGD393223:SGG393226 SPZ393223:SQC393226 SZV393223:SZY393226 TJR393223:TJU393226 TTN393223:TTQ393226 UDJ393223:UDM393226 UNF393223:UNI393226 UXB393223:UXE393226 VGX393223:VHA393226 VQT393223:VQW393226 WAP393223:WAS393226 WKL393223:WKO393226 WUH393223:WUK393226 HV458759:HY458762 RR458759:RU458762 ABN458759:ABQ458762 ALJ458759:ALM458762 AVF458759:AVI458762 BFB458759:BFE458762 BOX458759:BPA458762 BYT458759:BYW458762 CIP458759:CIS458762 CSL458759:CSO458762 DCH458759:DCK458762 DMD458759:DMG458762 DVZ458759:DWC458762 EFV458759:EFY458762 EPR458759:EPU458762 EZN458759:EZQ458762 FJJ458759:FJM458762 FTF458759:FTI458762 GDB458759:GDE458762 GMX458759:GNA458762 GWT458759:GWW458762 HGP458759:HGS458762 HQL458759:HQO458762 IAH458759:IAK458762 IKD458759:IKG458762 ITZ458759:IUC458762 JDV458759:JDY458762 JNR458759:JNU458762 JXN458759:JXQ458762 KHJ458759:KHM458762 KRF458759:KRI458762 LBB458759:LBE458762 LKX458759:LLA458762 LUT458759:LUW458762 MEP458759:MES458762 MOL458759:MOO458762 MYH458759:MYK458762 NID458759:NIG458762 NRZ458759:NSC458762 OBV458759:OBY458762 OLR458759:OLU458762 OVN458759:OVQ458762 PFJ458759:PFM458762 PPF458759:PPI458762 PZB458759:PZE458762 QIX458759:QJA458762 QST458759:QSW458762 RCP458759:RCS458762 RML458759:RMO458762 RWH458759:RWK458762 SGD458759:SGG458762 SPZ458759:SQC458762 SZV458759:SZY458762 TJR458759:TJU458762 TTN458759:TTQ458762 UDJ458759:UDM458762 UNF458759:UNI458762 UXB458759:UXE458762 VGX458759:VHA458762 VQT458759:VQW458762 WAP458759:WAS458762 WKL458759:WKO458762 WUH458759:WUK458762 HV524295:HY524298 RR524295:RU524298 ABN524295:ABQ524298 ALJ524295:ALM524298 AVF524295:AVI524298 BFB524295:BFE524298 BOX524295:BPA524298 BYT524295:BYW524298 CIP524295:CIS524298 CSL524295:CSO524298 DCH524295:DCK524298 DMD524295:DMG524298 DVZ524295:DWC524298 EFV524295:EFY524298 EPR524295:EPU524298 EZN524295:EZQ524298 FJJ524295:FJM524298 FTF524295:FTI524298 GDB524295:GDE524298 GMX524295:GNA524298 GWT524295:GWW524298 HGP524295:HGS524298 HQL524295:HQO524298 IAH524295:IAK524298 IKD524295:IKG524298 ITZ524295:IUC524298 JDV524295:JDY524298 JNR524295:JNU524298 JXN524295:JXQ524298 KHJ524295:KHM524298 KRF524295:KRI524298 LBB524295:LBE524298 LKX524295:LLA524298 LUT524295:LUW524298 MEP524295:MES524298 MOL524295:MOO524298 MYH524295:MYK524298 NID524295:NIG524298 NRZ524295:NSC524298 OBV524295:OBY524298 OLR524295:OLU524298 OVN524295:OVQ524298 PFJ524295:PFM524298 PPF524295:PPI524298 PZB524295:PZE524298 QIX524295:QJA524298 QST524295:QSW524298 RCP524295:RCS524298 RML524295:RMO524298 RWH524295:RWK524298 SGD524295:SGG524298 SPZ524295:SQC524298 SZV524295:SZY524298 TJR524295:TJU524298 TTN524295:TTQ524298 UDJ524295:UDM524298 UNF524295:UNI524298 UXB524295:UXE524298 VGX524295:VHA524298 VQT524295:VQW524298 WAP524295:WAS524298 WKL524295:WKO524298 WUH524295:WUK524298 HV589831:HY589834 RR589831:RU589834 ABN589831:ABQ589834 ALJ589831:ALM589834 AVF589831:AVI589834 BFB589831:BFE589834 BOX589831:BPA589834 BYT589831:BYW589834 CIP589831:CIS589834 CSL589831:CSO589834 DCH589831:DCK589834 DMD589831:DMG589834 DVZ589831:DWC589834 EFV589831:EFY589834 EPR589831:EPU589834 EZN589831:EZQ589834 FJJ589831:FJM589834 FTF589831:FTI589834 GDB589831:GDE589834 GMX589831:GNA589834 GWT589831:GWW589834 HGP589831:HGS589834 HQL589831:HQO589834 IAH589831:IAK589834 IKD589831:IKG589834 ITZ589831:IUC589834 JDV589831:JDY589834 JNR589831:JNU589834 JXN589831:JXQ589834 KHJ589831:KHM589834 KRF589831:KRI589834 LBB589831:LBE589834 LKX589831:LLA589834 LUT589831:LUW589834 MEP589831:MES589834 MOL589831:MOO589834 MYH589831:MYK589834 NID589831:NIG589834 NRZ589831:NSC589834 OBV589831:OBY589834 OLR589831:OLU589834 OVN589831:OVQ589834 PFJ589831:PFM589834 PPF589831:PPI589834 PZB589831:PZE589834 QIX589831:QJA589834 QST589831:QSW589834 RCP589831:RCS589834 RML589831:RMO589834 RWH589831:RWK589834 SGD589831:SGG589834 SPZ589831:SQC589834 SZV589831:SZY589834 TJR589831:TJU589834 TTN589831:TTQ589834 UDJ589831:UDM589834 UNF589831:UNI589834 UXB589831:UXE589834 VGX589831:VHA589834 VQT589831:VQW589834 WAP589831:WAS589834 WKL589831:WKO589834 WUH589831:WUK589834 HV655367:HY655370 RR655367:RU655370 ABN655367:ABQ655370 ALJ655367:ALM655370 AVF655367:AVI655370 BFB655367:BFE655370 BOX655367:BPA655370 BYT655367:BYW655370 CIP655367:CIS655370 CSL655367:CSO655370 DCH655367:DCK655370 DMD655367:DMG655370 DVZ655367:DWC655370 EFV655367:EFY655370 EPR655367:EPU655370 EZN655367:EZQ655370 FJJ655367:FJM655370 FTF655367:FTI655370 GDB655367:GDE655370 GMX655367:GNA655370 GWT655367:GWW655370 HGP655367:HGS655370 HQL655367:HQO655370 IAH655367:IAK655370 IKD655367:IKG655370 ITZ655367:IUC655370 JDV655367:JDY655370 JNR655367:JNU655370 JXN655367:JXQ655370 KHJ655367:KHM655370 KRF655367:KRI655370 LBB655367:LBE655370 LKX655367:LLA655370 LUT655367:LUW655370 MEP655367:MES655370 MOL655367:MOO655370 MYH655367:MYK655370 NID655367:NIG655370 NRZ655367:NSC655370 OBV655367:OBY655370 OLR655367:OLU655370 OVN655367:OVQ655370 PFJ655367:PFM655370 PPF655367:PPI655370 PZB655367:PZE655370 QIX655367:QJA655370 QST655367:QSW655370 RCP655367:RCS655370 RML655367:RMO655370 RWH655367:RWK655370 SGD655367:SGG655370 SPZ655367:SQC655370 SZV655367:SZY655370 TJR655367:TJU655370 TTN655367:TTQ655370 UDJ655367:UDM655370 UNF655367:UNI655370 UXB655367:UXE655370 VGX655367:VHA655370 VQT655367:VQW655370 WAP655367:WAS655370 WKL655367:WKO655370 WUH655367:WUK655370 HV720903:HY720906 RR720903:RU720906 ABN720903:ABQ720906 ALJ720903:ALM720906 AVF720903:AVI720906 BFB720903:BFE720906 BOX720903:BPA720906 BYT720903:BYW720906 CIP720903:CIS720906 CSL720903:CSO720906 DCH720903:DCK720906 DMD720903:DMG720906 DVZ720903:DWC720906 EFV720903:EFY720906 EPR720903:EPU720906 EZN720903:EZQ720906 FJJ720903:FJM720906 FTF720903:FTI720906 GDB720903:GDE720906 GMX720903:GNA720906 GWT720903:GWW720906 HGP720903:HGS720906 HQL720903:HQO720906 IAH720903:IAK720906 IKD720903:IKG720906 ITZ720903:IUC720906 JDV720903:JDY720906 JNR720903:JNU720906 JXN720903:JXQ720906 KHJ720903:KHM720906 KRF720903:KRI720906 LBB720903:LBE720906 LKX720903:LLA720906 LUT720903:LUW720906 MEP720903:MES720906 MOL720903:MOO720906 MYH720903:MYK720906 NID720903:NIG720906 NRZ720903:NSC720906 OBV720903:OBY720906 OLR720903:OLU720906 OVN720903:OVQ720906 PFJ720903:PFM720906 PPF720903:PPI720906 PZB720903:PZE720906 QIX720903:QJA720906 QST720903:QSW720906 RCP720903:RCS720906 RML720903:RMO720906 RWH720903:RWK720906 SGD720903:SGG720906 SPZ720903:SQC720906 SZV720903:SZY720906 TJR720903:TJU720906 TTN720903:TTQ720906 UDJ720903:UDM720906 UNF720903:UNI720906 UXB720903:UXE720906 VGX720903:VHA720906 VQT720903:VQW720906 WAP720903:WAS720906 WKL720903:WKO720906 WUH720903:WUK720906 HV786439:HY786442 RR786439:RU786442 ABN786439:ABQ786442 ALJ786439:ALM786442 AVF786439:AVI786442 BFB786439:BFE786442 BOX786439:BPA786442 BYT786439:BYW786442 CIP786439:CIS786442 CSL786439:CSO786442 DCH786439:DCK786442 DMD786439:DMG786442 DVZ786439:DWC786442 EFV786439:EFY786442 EPR786439:EPU786442 EZN786439:EZQ786442 FJJ786439:FJM786442 FTF786439:FTI786442 GDB786439:GDE786442 GMX786439:GNA786442 GWT786439:GWW786442 HGP786439:HGS786442 HQL786439:HQO786442 IAH786439:IAK786442 IKD786439:IKG786442 ITZ786439:IUC786442 JDV786439:JDY786442 JNR786439:JNU786442 JXN786439:JXQ786442 KHJ786439:KHM786442 KRF786439:KRI786442 LBB786439:LBE786442 LKX786439:LLA786442 LUT786439:LUW786442 MEP786439:MES786442 MOL786439:MOO786442 MYH786439:MYK786442 NID786439:NIG786442 NRZ786439:NSC786442 OBV786439:OBY786442 OLR786439:OLU786442 OVN786439:OVQ786442 PFJ786439:PFM786442 PPF786439:PPI786442 PZB786439:PZE786442 QIX786439:QJA786442 QST786439:QSW786442 RCP786439:RCS786442 RML786439:RMO786442 RWH786439:RWK786442 SGD786439:SGG786442 SPZ786439:SQC786442 SZV786439:SZY786442 TJR786439:TJU786442 TTN786439:TTQ786442 UDJ786439:UDM786442 UNF786439:UNI786442 UXB786439:UXE786442 VGX786439:VHA786442 VQT786439:VQW786442 WAP786439:WAS786442 WKL786439:WKO786442 WUH786439:WUK786442 HV851975:HY851978 RR851975:RU851978 ABN851975:ABQ851978 ALJ851975:ALM851978 AVF851975:AVI851978 BFB851975:BFE851978 BOX851975:BPA851978 BYT851975:BYW851978 CIP851975:CIS851978 CSL851975:CSO851978 DCH851975:DCK851978 DMD851975:DMG851978 DVZ851975:DWC851978 EFV851975:EFY851978 EPR851975:EPU851978 EZN851975:EZQ851978 FJJ851975:FJM851978 FTF851975:FTI851978 GDB851975:GDE851978 GMX851975:GNA851978 GWT851975:GWW851978 HGP851975:HGS851978 HQL851975:HQO851978 IAH851975:IAK851978 IKD851975:IKG851978 ITZ851975:IUC851978 JDV851975:JDY851978 JNR851975:JNU851978 JXN851975:JXQ851978 KHJ851975:KHM851978 KRF851975:KRI851978 LBB851975:LBE851978 LKX851975:LLA851978 LUT851975:LUW851978 MEP851975:MES851978 MOL851975:MOO851978 MYH851975:MYK851978 NID851975:NIG851978 NRZ851975:NSC851978 OBV851975:OBY851978 OLR851975:OLU851978 OVN851975:OVQ851978 PFJ851975:PFM851978 PPF851975:PPI851978 PZB851975:PZE851978 QIX851975:QJA851978 QST851975:QSW851978 RCP851975:RCS851978 RML851975:RMO851978 RWH851975:RWK851978 SGD851975:SGG851978 SPZ851975:SQC851978 SZV851975:SZY851978 TJR851975:TJU851978 TTN851975:TTQ851978 UDJ851975:UDM851978 UNF851975:UNI851978 UXB851975:UXE851978 VGX851975:VHA851978 VQT851975:VQW851978 WAP851975:WAS851978 WKL851975:WKO851978 WUH851975:WUK851978 HV917511:HY917514 RR917511:RU917514 ABN917511:ABQ917514 ALJ917511:ALM917514 AVF917511:AVI917514 BFB917511:BFE917514 BOX917511:BPA917514 BYT917511:BYW917514 CIP917511:CIS917514 CSL917511:CSO917514 DCH917511:DCK917514 DMD917511:DMG917514 DVZ917511:DWC917514 EFV917511:EFY917514 EPR917511:EPU917514 EZN917511:EZQ917514 FJJ917511:FJM917514 FTF917511:FTI917514 GDB917511:GDE917514 GMX917511:GNA917514 GWT917511:GWW917514 HGP917511:HGS917514 HQL917511:HQO917514 IAH917511:IAK917514 IKD917511:IKG917514 ITZ917511:IUC917514 JDV917511:JDY917514 JNR917511:JNU917514 JXN917511:JXQ917514 KHJ917511:KHM917514 KRF917511:KRI917514 LBB917511:LBE917514 LKX917511:LLA917514 LUT917511:LUW917514 MEP917511:MES917514 MOL917511:MOO917514 MYH917511:MYK917514 NID917511:NIG917514 NRZ917511:NSC917514 OBV917511:OBY917514 OLR917511:OLU917514 OVN917511:OVQ917514 PFJ917511:PFM917514 PPF917511:PPI917514 PZB917511:PZE917514 QIX917511:QJA917514 QST917511:QSW917514 RCP917511:RCS917514 RML917511:RMO917514 RWH917511:RWK917514 SGD917511:SGG917514 SPZ917511:SQC917514 SZV917511:SZY917514 TJR917511:TJU917514 TTN917511:TTQ917514 UDJ917511:UDM917514 UNF917511:UNI917514 UXB917511:UXE917514 VGX917511:VHA917514 VQT917511:VQW917514 WAP917511:WAS917514 WKL917511:WKO917514 WUH917511:WUK917514 HV983047:HY983050 RR983047:RU983050 ABN983047:ABQ983050 ALJ983047:ALM983050 AVF983047:AVI983050 BFB983047:BFE983050 BOX983047:BPA983050 BYT983047:BYW983050 CIP983047:CIS983050 CSL983047:CSO983050 DCH983047:DCK983050 DMD983047:DMG983050 DVZ983047:DWC983050 EFV983047:EFY983050 EPR983047:EPU983050 EZN983047:EZQ983050 FJJ983047:FJM983050 FTF983047:FTI983050 GDB983047:GDE983050 GMX983047:GNA983050 GWT983047:GWW983050 HGP983047:HGS983050 HQL983047:HQO983050 IAH983047:IAK983050 IKD983047:IKG983050 ITZ983047:IUC983050 JDV983047:JDY983050 JNR983047:JNU983050 JXN983047:JXQ983050 KHJ983047:KHM983050 KRF983047:KRI983050 LBB983047:LBE983050 LKX983047:LLA983050 LUT983047:LUW983050 MEP983047:MES983050 MOL983047:MOO983050 MYH983047:MYK983050 NID983047:NIG983050 NRZ983047:NSC983050 OBV983047:OBY983050 OLR983047:OLU983050 OVN983047:OVQ983050 PFJ983047:PFM983050 PPF983047:PPI983050 PZB983047:PZE983050 QIX983047:QJA983050 QST983047:QSW983050 RCP983047:RCS983050 RML983047:RMO983050 RWH983047:RWK983050 SGD983047:SGG983050 SPZ983047:SQC983050 SZV983047:SZY983050 TJR983047:TJU983050 TTN983047:TTQ983050 UDJ983047:UDM983050 UNF983047:UNI983050 UXB983047:UXE983050 VGX983047:VHA983050 VQT983047:VQW983050 WAP983047:WAS983050 WKL983047:WKO983050 WUH983047:WUK983050 HV65551:HY65551 RR65551:RU65551 ABN65551:ABQ65551 ALJ65551:ALM65551 AVF65551:AVI65551 BFB65551:BFE65551 BOX65551:BPA65551 BYT65551:BYW65551 CIP65551:CIS65551 CSL65551:CSO65551 DCH65551:DCK65551 DMD65551:DMG65551 DVZ65551:DWC65551 EFV65551:EFY65551 EPR65551:EPU65551 EZN65551:EZQ65551 FJJ65551:FJM65551 FTF65551:FTI65551 GDB65551:GDE65551 GMX65551:GNA65551 GWT65551:GWW65551 HGP65551:HGS65551 HQL65551:HQO65551 IAH65551:IAK65551 IKD65551:IKG65551 ITZ65551:IUC65551 JDV65551:JDY65551 JNR65551:JNU65551 JXN65551:JXQ65551 KHJ65551:KHM65551 KRF65551:KRI65551 LBB65551:LBE65551 LKX65551:LLA65551 LUT65551:LUW65551 MEP65551:MES65551 MOL65551:MOO65551 MYH65551:MYK65551 NID65551:NIG65551 NRZ65551:NSC65551 OBV65551:OBY65551 OLR65551:OLU65551 OVN65551:OVQ65551 PFJ65551:PFM65551 PPF65551:PPI65551 PZB65551:PZE65551 QIX65551:QJA65551 QST65551:QSW65551 RCP65551:RCS65551 RML65551:RMO65551 RWH65551:RWK65551 SGD65551:SGG65551 SPZ65551:SQC65551 SZV65551:SZY65551 TJR65551:TJU65551 TTN65551:TTQ65551 UDJ65551:UDM65551 UNF65551:UNI65551 UXB65551:UXE65551 VGX65551:VHA65551 VQT65551:VQW65551 WAP65551:WAS65551 WKL65551:WKO65551 WUH65551:WUK65551 HV131087:HY131087 RR131087:RU131087 ABN131087:ABQ131087 ALJ131087:ALM131087 AVF131087:AVI131087 BFB131087:BFE131087 BOX131087:BPA131087 BYT131087:BYW131087 CIP131087:CIS131087 CSL131087:CSO131087 DCH131087:DCK131087 DMD131087:DMG131087 DVZ131087:DWC131087 EFV131087:EFY131087 EPR131087:EPU131087 EZN131087:EZQ131087 FJJ131087:FJM131087 FTF131087:FTI131087 GDB131087:GDE131087 GMX131087:GNA131087 GWT131087:GWW131087 HGP131087:HGS131087 HQL131087:HQO131087 IAH131087:IAK131087 IKD131087:IKG131087 ITZ131087:IUC131087 JDV131087:JDY131087 JNR131087:JNU131087 JXN131087:JXQ131087 KHJ131087:KHM131087 KRF131087:KRI131087 LBB131087:LBE131087 LKX131087:LLA131087 LUT131087:LUW131087 MEP131087:MES131087 MOL131087:MOO131087 MYH131087:MYK131087 NID131087:NIG131087 NRZ131087:NSC131087 OBV131087:OBY131087 OLR131087:OLU131087 OVN131087:OVQ131087 PFJ131087:PFM131087 PPF131087:PPI131087 PZB131087:PZE131087 QIX131087:QJA131087 QST131087:QSW131087 RCP131087:RCS131087 RML131087:RMO131087 RWH131087:RWK131087 SGD131087:SGG131087 SPZ131087:SQC131087 SZV131087:SZY131087 TJR131087:TJU131087 TTN131087:TTQ131087 UDJ131087:UDM131087 UNF131087:UNI131087 UXB131087:UXE131087 VGX131087:VHA131087 VQT131087:VQW131087 WAP131087:WAS131087 WKL131087:WKO131087 WUH131087:WUK131087 HV196623:HY196623 RR196623:RU196623 ABN196623:ABQ196623 ALJ196623:ALM196623 AVF196623:AVI196623 BFB196623:BFE196623 BOX196623:BPA196623 BYT196623:BYW196623 CIP196623:CIS196623 CSL196623:CSO196623 DCH196623:DCK196623 DMD196623:DMG196623 DVZ196623:DWC196623 EFV196623:EFY196623 EPR196623:EPU196623 EZN196623:EZQ196623 FJJ196623:FJM196623 FTF196623:FTI196623 GDB196623:GDE196623 GMX196623:GNA196623 GWT196623:GWW196623 HGP196623:HGS196623 HQL196623:HQO196623 IAH196623:IAK196623 IKD196623:IKG196623 ITZ196623:IUC196623 JDV196623:JDY196623 JNR196623:JNU196623 JXN196623:JXQ196623 KHJ196623:KHM196623 KRF196623:KRI196623 LBB196623:LBE196623 LKX196623:LLA196623 LUT196623:LUW196623 MEP196623:MES196623 MOL196623:MOO196623 MYH196623:MYK196623 NID196623:NIG196623 NRZ196623:NSC196623 OBV196623:OBY196623 OLR196623:OLU196623 OVN196623:OVQ196623 PFJ196623:PFM196623 PPF196623:PPI196623 PZB196623:PZE196623 QIX196623:QJA196623 QST196623:QSW196623 RCP196623:RCS196623 RML196623:RMO196623 RWH196623:RWK196623 SGD196623:SGG196623 SPZ196623:SQC196623 SZV196623:SZY196623 TJR196623:TJU196623 TTN196623:TTQ196623 UDJ196623:UDM196623 UNF196623:UNI196623 UXB196623:UXE196623 VGX196623:VHA196623 VQT196623:VQW196623 WAP196623:WAS196623 WKL196623:WKO196623 WUH196623:WUK196623 HV262159:HY262159 RR262159:RU262159 ABN262159:ABQ262159 ALJ262159:ALM262159 AVF262159:AVI262159 BFB262159:BFE262159 BOX262159:BPA262159 BYT262159:BYW262159 CIP262159:CIS262159 CSL262159:CSO262159 DCH262159:DCK262159 DMD262159:DMG262159 DVZ262159:DWC262159 EFV262159:EFY262159 EPR262159:EPU262159 EZN262159:EZQ262159 FJJ262159:FJM262159 FTF262159:FTI262159 GDB262159:GDE262159 GMX262159:GNA262159 GWT262159:GWW262159 HGP262159:HGS262159 HQL262159:HQO262159 IAH262159:IAK262159 IKD262159:IKG262159 ITZ262159:IUC262159 JDV262159:JDY262159 JNR262159:JNU262159 JXN262159:JXQ262159 KHJ262159:KHM262159 KRF262159:KRI262159 LBB262159:LBE262159 LKX262159:LLA262159 LUT262159:LUW262159 MEP262159:MES262159 MOL262159:MOO262159 MYH262159:MYK262159 NID262159:NIG262159 NRZ262159:NSC262159 OBV262159:OBY262159 OLR262159:OLU262159 OVN262159:OVQ262159 PFJ262159:PFM262159 PPF262159:PPI262159 PZB262159:PZE262159 QIX262159:QJA262159 QST262159:QSW262159 RCP262159:RCS262159 RML262159:RMO262159 RWH262159:RWK262159 SGD262159:SGG262159 SPZ262159:SQC262159 SZV262159:SZY262159 TJR262159:TJU262159 TTN262159:TTQ262159 UDJ262159:UDM262159 UNF262159:UNI262159 UXB262159:UXE262159 VGX262159:VHA262159 VQT262159:VQW262159 WAP262159:WAS262159 WKL262159:WKO262159 WUH262159:WUK262159 HV327695:HY327695 RR327695:RU327695 ABN327695:ABQ327695 ALJ327695:ALM327695 AVF327695:AVI327695 BFB327695:BFE327695 BOX327695:BPA327695 BYT327695:BYW327695 CIP327695:CIS327695 CSL327695:CSO327695 DCH327695:DCK327695 DMD327695:DMG327695 DVZ327695:DWC327695 EFV327695:EFY327695 EPR327695:EPU327695 EZN327695:EZQ327695 FJJ327695:FJM327695 FTF327695:FTI327695 GDB327695:GDE327695 GMX327695:GNA327695 GWT327695:GWW327695 HGP327695:HGS327695 HQL327695:HQO327695 IAH327695:IAK327695 IKD327695:IKG327695 ITZ327695:IUC327695 JDV327695:JDY327695 JNR327695:JNU327695 JXN327695:JXQ327695 KHJ327695:KHM327695 KRF327695:KRI327695 LBB327695:LBE327695 LKX327695:LLA327695 LUT327695:LUW327695 MEP327695:MES327695 MOL327695:MOO327695 MYH327695:MYK327695 NID327695:NIG327695 NRZ327695:NSC327695 OBV327695:OBY327695 OLR327695:OLU327695 OVN327695:OVQ327695 PFJ327695:PFM327695 PPF327695:PPI327695 PZB327695:PZE327695 QIX327695:QJA327695 QST327695:QSW327695 RCP327695:RCS327695 RML327695:RMO327695 RWH327695:RWK327695 SGD327695:SGG327695 SPZ327695:SQC327695 SZV327695:SZY327695 TJR327695:TJU327695 TTN327695:TTQ327695 UDJ327695:UDM327695 UNF327695:UNI327695 UXB327695:UXE327695 VGX327695:VHA327695 VQT327695:VQW327695 WAP327695:WAS327695 WKL327695:WKO327695 WUH327695:WUK327695 HV393231:HY393231 RR393231:RU393231 ABN393231:ABQ393231 ALJ393231:ALM393231 AVF393231:AVI393231 BFB393231:BFE393231 BOX393231:BPA393231 BYT393231:BYW393231 CIP393231:CIS393231 CSL393231:CSO393231 DCH393231:DCK393231 DMD393231:DMG393231 DVZ393231:DWC393231 EFV393231:EFY393231 EPR393231:EPU393231 EZN393231:EZQ393231 FJJ393231:FJM393231 FTF393231:FTI393231 GDB393231:GDE393231 GMX393231:GNA393231 GWT393231:GWW393231 HGP393231:HGS393231 HQL393231:HQO393231 IAH393231:IAK393231 IKD393231:IKG393231 ITZ393231:IUC393231 JDV393231:JDY393231 JNR393231:JNU393231 JXN393231:JXQ393231 KHJ393231:KHM393231 KRF393231:KRI393231 LBB393231:LBE393231 LKX393231:LLA393231 LUT393231:LUW393231 MEP393231:MES393231 MOL393231:MOO393231 MYH393231:MYK393231 NID393231:NIG393231 NRZ393231:NSC393231 OBV393231:OBY393231 OLR393231:OLU393231 OVN393231:OVQ393231 PFJ393231:PFM393231 PPF393231:PPI393231 PZB393231:PZE393231 QIX393231:QJA393231 QST393231:QSW393231 RCP393231:RCS393231 RML393231:RMO393231 RWH393231:RWK393231 SGD393231:SGG393231 SPZ393231:SQC393231 SZV393231:SZY393231 TJR393231:TJU393231 TTN393231:TTQ393231 UDJ393231:UDM393231 UNF393231:UNI393231 UXB393231:UXE393231 VGX393231:VHA393231 VQT393231:VQW393231 WAP393231:WAS393231 WKL393231:WKO393231 WUH393231:WUK393231 HV458767:HY458767 RR458767:RU458767 ABN458767:ABQ458767 ALJ458767:ALM458767 AVF458767:AVI458767 BFB458767:BFE458767 BOX458767:BPA458767 BYT458767:BYW458767 CIP458767:CIS458767 CSL458767:CSO458767 DCH458767:DCK458767 DMD458767:DMG458767 DVZ458767:DWC458767 EFV458767:EFY458767 EPR458767:EPU458767 EZN458767:EZQ458767 FJJ458767:FJM458767 FTF458767:FTI458767 GDB458767:GDE458767 GMX458767:GNA458767 GWT458767:GWW458767 HGP458767:HGS458767 HQL458767:HQO458767 IAH458767:IAK458767 IKD458767:IKG458767 ITZ458767:IUC458767 JDV458767:JDY458767 JNR458767:JNU458767 JXN458767:JXQ458767 KHJ458767:KHM458767 KRF458767:KRI458767 LBB458767:LBE458767 LKX458767:LLA458767 LUT458767:LUW458767 MEP458767:MES458767 MOL458767:MOO458767 MYH458767:MYK458767 NID458767:NIG458767 NRZ458767:NSC458767 OBV458767:OBY458767 OLR458767:OLU458767 OVN458767:OVQ458767 PFJ458767:PFM458767 PPF458767:PPI458767 PZB458767:PZE458767 QIX458767:QJA458767 QST458767:QSW458767 RCP458767:RCS458767 RML458767:RMO458767 RWH458767:RWK458767 SGD458767:SGG458767 SPZ458767:SQC458767 SZV458767:SZY458767 TJR458767:TJU458767 TTN458767:TTQ458767 UDJ458767:UDM458767 UNF458767:UNI458767 UXB458767:UXE458767 VGX458767:VHA458767 VQT458767:VQW458767 WAP458767:WAS458767 WKL458767:WKO458767 WUH458767:WUK458767 HV524303:HY524303 RR524303:RU524303 ABN524303:ABQ524303 ALJ524303:ALM524303 AVF524303:AVI524303 BFB524303:BFE524303 BOX524303:BPA524303 BYT524303:BYW524303 CIP524303:CIS524303 CSL524303:CSO524303 DCH524303:DCK524303 DMD524303:DMG524303 DVZ524303:DWC524303 EFV524303:EFY524303 EPR524303:EPU524303 EZN524303:EZQ524303 FJJ524303:FJM524303 FTF524303:FTI524303 GDB524303:GDE524303 GMX524303:GNA524303 GWT524303:GWW524303 HGP524303:HGS524303 HQL524303:HQO524303 IAH524303:IAK524303 IKD524303:IKG524303 ITZ524303:IUC524303 JDV524303:JDY524303 JNR524303:JNU524303 JXN524303:JXQ524303 KHJ524303:KHM524303 KRF524303:KRI524303 LBB524303:LBE524303 LKX524303:LLA524303 LUT524303:LUW524303 MEP524303:MES524303 MOL524303:MOO524303 MYH524303:MYK524303 NID524303:NIG524303 NRZ524303:NSC524303 OBV524303:OBY524303 OLR524303:OLU524303 OVN524303:OVQ524303 PFJ524303:PFM524303 PPF524303:PPI524303 PZB524303:PZE524303 QIX524303:QJA524303 QST524303:QSW524303 RCP524303:RCS524303 RML524303:RMO524303 RWH524303:RWK524303 SGD524303:SGG524303 SPZ524303:SQC524303 SZV524303:SZY524303 TJR524303:TJU524303 TTN524303:TTQ524303 UDJ524303:UDM524303 UNF524303:UNI524303 UXB524303:UXE524303 VGX524303:VHA524303 VQT524303:VQW524303 WAP524303:WAS524303 WKL524303:WKO524303 WUH524303:WUK524303 HV589839:HY589839 RR589839:RU589839 ABN589839:ABQ589839 ALJ589839:ALM589839 AVF589839:AVI589839 BFB589839:BFE589839 BOX589839:BPA589839 BYT589839:BYW589839 CIP589839:CIS589839 CSL589839:CSO589839 DCH589839:DCK589839 DMD589839:DMG589839 DVZ589839:DWC589839 EFV589839:EFY589839 EPR589839:EPU589839 EZN589839:EZQ589839 FJJ589839:FJM589839 FTF589839:FTI589839 GDB589839:GDE589839 GMX589839:GNA589839 GWT589839:GWW589839 HGP589839:HGS589839 HQL589839:HQO589839 IAH589839:IAK589839 IKD589839:IKG589839 ITZ589839:IUC589839 JDV589839:JDY589839 JNR589839:JNU589839 JXN589839:JXQ589839 KHJ589839:KHM589839 KRF589839:KRI589839 LBB589839:LBE589839 LKX589839:LLA589839 LUT589839:LUW589839 MEP589839:MES589839 MOL589839:MOO589839 MYH589839:MYK589839 NID589839:NIG589839 NRZ589839:NSC589839 OBV589839:OBY589839 OLR589839:OLU589839 OVN589839:OVQ589839 PFJ589839:PFM589839 PPF589839:PPI589839 PZB589839:PZE589839 QIX589839:QJA589839 QST589839:QSW589839 RCP589839:RCS589839 RML589839:RMO589839 RWH589839:RWK589839 SGD589839:SGG589839 SPZ589839:SQC589839 SZV589839:SZY589839 TJR589839:TJU589839 TTN589839:TTQ589839 UDJ589839:UDM589839 UNF589839:UNI589839 UXB589839:UXE589839 VGX589839:VHA589839 VQT589839:VQW589839 WAP589839:WAS589839 WKL589839:WKO589839 WUH589839:WUK589839 HV655375:HY655375 RR655375:RU655375 ABN655375:ABQ655375 ALJ655375:ALM655375 AVF655375:AVI655375 BFB655375:BFE655375 BOX655375:BPA655375 BYT655375:BYW655375 CIP655375:CIS655375 CSL655375:CSO655375 DCH655375:DCK655375 DMD655375:DMG655375 DVZ655375:DWC655375 EFV655375:EFY655375 EPR655375:EPU655375 EZN655375:EZQ655375 FJJ655375:FJM655375 FTF655375:FTI655375 GDB655375:GDE655375 GMX655375:GNA655375 GWT655375:GWW655375 HGP655375:HGS655375 HQL655375:HQO655375 IAH655375:IAK655375 IKD655375:IKG655375 ITZ655375:IUC655375 JDV655375:JDY655375 JNR655375:JNU655375 JXN655375:JXQ655375 KHJ655375:KHM655375 KRF655375:KRI655375 LBB655375:LBE655375 LKX655375:LLA655375 LUT655375:LUW655375 MEP655375:MES655375 MOL655375:MOO655375 MYH655375:MYK655375 NID655375:NIG655375 NRZ655375:NSC655375 OBV655375:OBY655375 OLR655375:OLU655375 OVN655375:OVQ655375 PFJ655375:PFM655375 PPF655375:PPI655375 PZB655375:PZE655375 QIX655375:QJA655375 QST655375:QSW655375 RCP655375:RCS655375 RML655375:RMO655375 RWH655375:RWK655375 SGD655375:SGG655375 SPZ655375:SQC655375 SZV655375:SZY655375 TJR655375:TJU655375 TTN655375:TTQ655375 UDJ655375:UDM655375 UNF655375:UNI655375 UXB655375:UXE655375 VGX655375:VHA655375 VQT655375:VQW655375 WAP655375:WAS655375 WKL655375:WKO655375 WUH655375:WUK655375 HV720911:HY720911 RR720911:RU720911 ABN720911:ABQ720911 ALJ720911:ALM720911 AVF720911:AVI720911 BFB720911:BFE720911 BOX720911:BPA720911 BYT720911:BYW720911 CIP720911:CIS720911 CSL720911:CSO720911 DCH720911:DCK720911 DMD720911:DMG720911 DVZ720911:DWC720911 EFV720911:EFY720911 EPR720911:EPU720911 EZN720911:EZQ720911 FJJ720911:FJM720911 FTF720911:FTI720911 GDB720911:GDE720911 GMX720911:GNA720911 GWT720911:GWW720911 HGP720911:HGS720911 HQL720911:HQO720911 IAH720911:IAK720911 IKD720911:IKG720911 ITZ720911:IUC720911 JDV720911:JDY720911 JNR720911:JNU720911 JXN720911:JXQ720911 KHJ720911:KHM720911 KRF720911:KRI720911 LBB720911:LBE720911 LKX720911:LLA720911 LUT720911:LUW720911 MEP720911:MES720911 MOL720911:MOO720911 MYH720911:MYK720911 NID720911:NIG720911 NRZ720911:NSC720911 OBV720911:OBY720911 OLR720911:OLU720911 OVN720911:OVQ720911 PFJ720911:PFM720911 PPF720911:PPI720911 PZB720911:PZE720911 QIX720911:QJA720911 QST720911:QSW720911 RCP720911:RCS720911 RML720911:RMO720911 RWH720911:RWK720911 SGD720911:SGG720911 SPZ720911:SQC720911 SZV720911:SZY720911 TJR720911:TJU720911 TTN720911:TTQ720911 UDJ720911:UDM720911 UNF720911:UNI720911 UXB720911:UXE720911 VGX720911:VHA720911 VQT720911:VQW720911 WAP720911:WAS720911 WKL720911:WKO720911 WUH720911:WUK720911 HV786447:HY786447 RR786447:RU786447 ABN786447:ABQ786447 ALJ786447:ALM786447 AVF786447:AVI786447 BFB786447:BFE786447 BOX786447:BPA786447 BYT786447:BYW786447 CIP786447:CIS786447 CSL786447:CSO786447 DCH786447:DCK786447 DMD786447:DMG786447 DVZ786447:DWC786447 EFV786447:EFY786447 EPR786447:EPU786447 EZN786447:EZQ786447 FJJ786447:FJM786447 FTF786447:FTI786447 GDB786447:GDE786447 GMX786447:GNA786447 GWT786447:GWW786447 HGP786447:HGS786447 HQL786447:HQO786447 IAH786447:IAK786447 IKD786447:IKG786447 ITZ786447:IUC786447 JDV786447:JDY786447 JNR786447:JNU786447 JXN786447:JXQ786447 KHJ786447:KHM786447 KRF786447:KRI786447 LBB786447:LBE786447 LKX786447:LLA786447 LUT786447:LUW786447 MEP786447:MES786447 MOL786447:MOO786447 MYH786447:MYK786447 NID786447:NIG786447 NRZ786447:NSC786447 OBV786447:OBY786447 OLR786447:OLU786447 OVN786447:OVQ786447 PFJ786447:PFM786447 PPF786447:PPI786447 PZB786447:PZE786447 QIX786447:QJA786447 QST786447:QSW786447 RCP786447:RCS786447 RML786447:RMO786447 RWH786447:RWK786447 SGD786447:SGG786447 SPZ786447:SQC786447 SZV786447:SZY786447 TJR786447:TJU786447 TTN786447:TTQ786447 UDJ786447:UDM786447 UNF786447:UNI786447 UXB786447:UXE786447 VGX786447:VHA786447 VQT786447:VQW786447 WAP786447:WAS786447 WKL786447:WKO786447 WUH786447:WUK786447 HV851983:HY851983 RR851983:RU851983 ABN851983:ABQ851983 ALJ851983:ALM851983 AVF851983:AVI851983 BFB851983:BFE851983 BOX851983:BPA851983 BYT851983:BYW851983 CIP851983:CIS851983 CSL851983:CSO851983 DCH851983:DCK851983 DMD851983:DMG851983 DVZ851983:DWC851983 EFV851983:EFY851983 EPR851983:EPU851983 EZN851983:EZQ851983 FJJ851983:FJM851983 FTF851983:FTI851983 GDB851983:GDE851983 GMX851983:GNA851983 GWT851983:GWW851983 HGP851983:HGS851983 HQL851983:HQO851983 IAH851983:IAK851983 IKD851983:IKG851983 ITZ851983:IUC851983 JDV851983:JDY851983 JNR851983:JNU851983 JXN851983:JXQ851983 KHJ851983:KHM851983 KRF851983:KRI851983 LBB851983:LBE851983 LKX851983:LLA851983 LUT851983:LUW851983 MEP851983:MES851983 MOL851983:MOO851983 MYH851983:MYK851983 NID851983:NIG851983 NRZ851983:NSC851983 OBV851983:OBY851983 OLR851983:OLU851983 OVN851983:OVQ851983 PFJ851983:PFM851983 PPF851983:PPI851983 PZB851983:PZE851983 QIX851983:QJA851983 QST851983:QSW851983 RCP851983:RCS851983 RML851983:RMO851983 RWH851983:RWK851983 SGD851983:SGG851983 SPZ851983:SQC851983 SZV851983:SZY851983 TJR851983:TJU851983 TTN851983:TTQ851983 UDJ851983:UDM851983 UNF851983:UNI851983 UXB851983:UXE851983 VGX851983:VHA851983 VQT851983:VQW851983 WAP851983:WAS851983 WKL851983:WKO851983 WUH851983:WUK851983 HV917519:HY917519 RR917519:RU917519 ABN917519:ABQ917519 ALJ917519:ALM917519 AVF917519:AVI917519 BFB917519:BFE917519 BOX917519:BPA917519 BYT917519:BYW917519 CIP917519:CIS917519 CSL917519:CSO917519 DCH917519:DCK917519 DMD917519:DMG917519 DVZ917519:DWC917519 EFV917519:EFY917519 EPR917519:EPU917519 EZN917519:EZQ917519 FJJ917519:FJM917519 FTF917519:FTI917519 GDB917519:GDE917519 GMX917519:GNA917519 GWT917519:GWW917519 HGP917519:HGS917519 HQL917519:HQO917519 IAH917519:IAK917519 IKD917519:IKG917519 ITZ917519:IUC917519 JDV917519:JDY917519 JNR917519:JNU917519 JXN917519:JXQ917519 KHJ917519:KHM917519 KRF917519:KRI917519 LBB917519:LBE917519 LKX917519:LLA917519 LUT917519:LUW917519 MEP917519:MES917519 MOL917519:MOO917519 MYH917519:MYK917519 NID917519:NIG917519 NRZ917519:NSC917519 OBV917519:OBY917519 OLR917519:OLU917519 OVN917519:OVQ917519 PFJ917519:PFM917519 PPF917519:PPI917519 PZB917519:PZE917519 QIX917519:QJA917519 QST917519:QSW917519 RCP917519:RCS917519 RML917519:RMO917519 RWH917519:RWK917519 SGD917519:SGG917519 SPZ917519:SQC917519 SZV917519:SZY917519 TJR917519:TJU917519 TTN917519:TTQ917519 UDJ917519:UDM917519 UNF917519:UNI917519 UXB917519:UXE917519 VGX917519:VHA917519 VQT917519:VQW917519 WAP917519:WAS917519 WKL917519:WKO917519 WUH917519:WUK917519 HV983055:HY983055 RR983055:RU983055 ABN983055:ABQ983055 ALJ983055:ALM983055 AVF983055:AVI983055 BFB983055:BFE983055 BOX983055:BPA983055 BYT983055:BYW983055 CIP983055:CIS983055 CSL983055:CSO983055 DCH983055:DCK983055 DMD983055:DMG983055 DVZ983055:DWC983055 EFV983055:EFY983055 EPR983055:EPU983055 EZN983055:EZQ983055 FJJ983055:FJM983055 FTF983055:FTI983055 GDB983055:GDE983055 GMX983055:GNA983055 GWT983055:GWW983055 HGP983055:HGS983055 HQL983055:HQO983055 IAH983055:IAK983055 IKD983055:IKG983055 ITZ983055:IUC983055 JDV983055:JDY983055 JNR983055:JNU983055 JXN983055:JXQ983055 KHJ983055:KHM983055 KRF983055:KRI983055 LBB983055:LBE983055 LKX983055:LLA983055 LUT983055:LUW983055 MEP983055:MES983055 MOL983055:MOO983055 MYH983055:MYK983055 NID983055:NIG983055 NRZ983055:NSC983055 OBV983055:OBY983055 OLR983055:OLU983055 OVN983055:OVQ983055 PFJ983055:PFM983055 PPF983055:PPI983055 PZB983055:PZE983055 QIX983055:QJA983055 QST983055:QSW983055 RCP983055:RCS983055 RML983055:RMO983055 RWH983055:RWK983055 SGD983055:SGG983055 SPZ983055:SQC983055 SZV983055:SZY983055 TJR983055:TJU983055 TTN983055:TTQ983055 UDJ983055:UDM983055 UNF983055:UNI983055 UXB983055:UXE983055 VGX983055:VHA983055 VQT983055:VQW983055 WAP983055:WAS983055 WKL983055:WKO983055 WUH983055:WUK983055 HV65553:HY65555 RR65553:RU65555 ABN65553:ABQ65555 ALJ65553:ALM65555 AVF65553:AVI65555 BFB65553:BFE65555 BOX65553:BPA65555 BYT65553:BYW65555 CIP65553:CIS65555 CSL65553:CSO65555 DCH65553:DCK65555 DMD65553:DMG65555 DVZ65553:DWC65555 EFV65553:EFY65555 EPR65553:EPU65555 EZN65553:EZQ65555 FJJ65553:FJM65555 FTF65553:FTI65555 GDB65553:GDE65555 GMX65553:GNA65555 GWT65553:GWW65555 HGP65553:HGS65555 HQL65553:HQO65555 IAH65553:IAK65555 IKD65553:IKG65555 ITZ65553:IUC65555 JDV65553:JDY65555 JNR65553:JNU65555 JXN65553:JXQ65555 KHJ65553:KHM65555 KRF65553:KRI65555 LBB65553:LBE65555 LKX65553:LLA65555 LUT65553:LUW65555 MEP65553:MES65555 MOL65553:MOO65555 MYH65553:MYK65555 NID65553:NIG65555 NRZ65553:NSC65555 OBV65553:OBY65555 OLR65553:OLU65555 OVN65553:OVQ65555 PFJ65553:PFM65555 PPF65553:PPI65555 PZB65553:PZE65555 QIX65553:QJA65555 QST65553:QSW65555 RCP65553:RCS65555 RML65553:RMO65555 RWH65553:RWK65555 SGD65553:SGG65555 SPZ65553:SQC65555 SZV65553:SZY65555 TJR65553:TJU65555 TTN65553:TTQ65555 UDJ65553:UDM65555 UNF65553:UNI65555 UXB65553:UXE65555 VGX65553:VHA65555 VQT65553:VQW65555 WAP65553:WAS65555 WKL65553:WKO65555 WUH65553:WUK65555 HV131089:HY131091 RR131089:RU131091 ABN131089:ABQ131091 ALJ131089:ALM131091 AVF131089:AVI131091 BFB131089:BFE131091 BOX131089:BPA131091 BYT131089:BYW131091 CIP131089:CIS131091 CSL131089:CSO131091 DCH131089:DCK131091 DMD131089:DMG131091 DVZ131089:DWC131091 EFV131089:EFY131091 EPR131089:EPU131091 EZN131089:EZQ131091 FJJ131089:FJM131091 FTF131089:FTI131091 GDB131089:GDE131091 GMX131089:GNA131091 GWT131089:GWW131091 HGP131089:HGS131091 HQL131089:HQO131091 IAH131089:IAK131091 IKD131089:IKG131091 ITZ131089:IUC131091 JDV131089:JDY131091 JNR131089:JNU131091 JXN131089:JXQ131091 KHJ131089:KHM131091 KRF131089:KRI131091 LBB131089:LBE131091 LKX131089:LLA131091 LUT131089:LUW131091 MEP131089:MES131091 MOL131089:MOO131091 MYH131089:MYK131091 NID131089:NIG131091 NRZ131089:NSC131091 OBV131089:OBY131091 OLR131089:OLU131091 OVN131089:OVQ131091 PFJ131089:PFM131091 PPF131089:PPI131091 PZB131089:PZE131091 QIX131089:QJA131091 QST131089:QSW131091 RCP131089:RCS131091 RML131089:RMO131091 RWH131089:RWK131091 SGD131089:SGG131091 SPZ131089:SQC131091 SZV131089:SZY131091 TJR131089:TJU131091 TTN131089:TTQ131091 UDJ131089:UDM131091 UNF131089:UNI131091 UXB131089:UXE131091 VGX131089:VHA131091 VQT131089:VQW131091 WAP131089:WAS131091 WKL131089:WKO131091 WUH131089:WUK131091 HV196625:HY196627 RR196625:RU196627 ABN196625:ABQ196627 ALJ196625:ALM196627 AVF196625:AVI196627 BFB196625:BFE196627 BOX196625:BPA196627 BYT196625:BYW196627 CIP196625:CIS196627 CSL196625:CSO196627 DCH196625:DCK196627 DMD196625:DMG196627 DVZ196625:DWC196627 EFV196625:EFY196627 EPR196625:EPU196627 EZN196625:EZQ196627 FJJ196625:FJM196627 FTF196625:FTI196627 GDB196625:GDE196627 GMX196625:GNA196627 GWT196625:GWW196627 HGP196625:HGS196627 HQL196625:HQO196627 IAH196625:IAK196627 IKD196625:IKG196627 ITZ196625:IUC196627 JDV196625:JDY196627 JNR196625:JNU196627 JXN196625:JXQ196627 KHJ196625:KHM196627 KRF196625:KRI196627 LBB196625:LBE196627 LKX196625:LLA196627 LUT196625:LUW196627 MEP196625:MES196627 MOL196625:MOO196627 MYH196625:MYK196627 NID196625:NIG196627 NRZ196625:NSC196627 OBV196625:OBY196627 OLR196625:OLU196627 OVN196625:OVQ196627 PFJ196625:PFM196627 PPF196625:PPI196627 PZB196625:PZE196627 QIX196625:QJA196627 QST196625:QSW196627 RCP196625:RCS196627 RML196625:RMO196627 RWH196625:RWK196627 SGD196625:SGG196627 SPZ196625:SQC196627 SZV196625:SZY196627 TJR196625:TJU196627 TTN196625:TTQ196627 UDJ196625:UDM196627 UNF196625:UNI196627 UXB196625:UXE196627 VGX196625:VHA196627 VQT196625:VQW196627 WAP196625:WAS196627 WKL196625:WKO196627 WUH196625:WUK196627 HV262161:HY262163 RR262161:RU262163 ABN262161:ABQ262163 ALJ262161:ALM262163 AVF262161:AVI262163 BFB262161:BFE262163 BOX262161:BPA262163 BYT262161:BYW262163 CIP262161:CIS262163 CSL262161:CSO262163 DCH262161:DCK262163 DMD262161:DMG262163 DVZ262161:DWC262163 EFV262161:EFY262163 EPR262161:EPU262163 EZN262161:EZQ262163 FJJ262161:FJM262163 FTF262161:FTI262163 GDB262161:GDE262163 GMX262161:GNA262163 GWT262161:GWW262163 HGP262161:HGS262163 HQL262161:HQO262163 IAH262161:IAK262163 IKD262161:IKG262163 ITZ262161:IUC262163 JDV262161:JDY262163 JNR262161:JNU262163 JXN262161:JXQ262163 KHJ262161:KHM262163 KRF262161:KRI262163 LBB262161:LBE262163 LKX262161:LLA262163 LUT262161:LUW262163 MEP262161:MES262163 MOL262161:MOO262163 MYH262161:MYK262163 NID262161:NIG262163 NRZ262161:NSC262163 OBV262161:OBY262163 OLR262161:OLU262163 OVN262161:OVQ262163 PFJ262161:PFM262163 PPF262161:PPI262163 PZB262161:PZE262163 QIX262161:QJA262163 QST262161:QSW262163 RCP262161:RCS262163 RML262161:RMO262163 RWH262161:RWK262163 SGD262161:SGG262163 SPZ262161:SQC262163 SZV262161:SZY262163 TJR262161:TJU262163 TTN262161:TTQ262163 UDJ262161:UDM262163 UNF262161:UNI262163 UXB262161:UXE262163 VGX262161:VHA262163 VQT262161:VQW262163 WAP262161:WAS262163 WKL262161:WKO262163 WUH262161:WUK262163 HV327697:HY327699 RR327697:RU327699 ABN327697:ABQ327699 ALJ327697:ALM327699 AVF327697:AVI327699 BFB327697:BFE327699 BOX327697:BPA327699 BYT327697:BYW327699 CIP327697:CIS327699 CSL327697:CSO327699 DCH327697:DCK327699 DMD327697:DMG327699 DVZ327697:DWC327699 EFV327697:EFY327699 EPR327697:EPU327699 EZN327697:EZQ327699 FJJ327697:FJM327699 FTF327697:FTI327699 GDB327697:GDE327699 GMX327697:GNA327699 GWT327697:GWW327699 HGP327697:HGS327699 HQL327697:HQO327699 IAH327697:IAK327699 IKD327697:IKG327699 ITZ327697:IUC327699 JDV327697:JDY327699 JNR327697:JNU327699 JXN327697:JXQ327699 KHJ327697:KHM327699 KRF327697:KRI327699 LBB327697:LBE327699 LKX327697:LLA327699 LUT327697:LUW327699 MEP327697:MES327699 MOL327697:MOO327699 MYH327697:MYK327699 NID327697:NIG327699 NRZ327697:NSC327699 OBV327697:OBY327699 OLR327697:OLU327699 OVN327697:OVQ327699 PFJ327697:PFM327699 PPF327697:PPI327699 PZB327697:PZE327699 QIX327697:QJA327699 QST327697:QSW327699 RCP327697:RCS327699 RML327697:RMO327699 RWH327697:RWK327699 SGD327697:SGG327699 SPZ327697:SQC327699 SZV327697:SZY327699 TJR327697:TJU327699 TTN327697:TTQ327699 UDJ327697:UDM327699 UNF327697:UNI327699 UXB327697:UXE327699 VGX327697:VHA327699 VQT327697:VQW327699 WAP327697:WAS327699 WKL327697:WKO327699 WUH327697:WUK327699 HV393233:HY393235 RR393233:RU393235 ABN393233:ABQ393235 ALJ393233:ALM393235 AVF393233:AVI393235 BFB393233:BFE393235 BOX393233:BPA393235 BYT393233:BYW393235 CIP393233:CIS393235 CSL393233:CSO393235 DCH393233:DCK393235 DMD393233:DMG393235 DVZ393233:DWC393235 EFV393233:EFY393235 EPR393233:EPU393235 EZN393233:EZQ393235 FJJ393233:FJM393235 FTF393233:FTI393235 GDB393233:GDE393235 GMX393233:GNA393235 GWT393233:GWW393235 HGP393233:HGS393235 HQL393233:HQO393235 IAH393233:IAK393235 IKD393233:IKG393235 ITZ393233:IUC393235 JDV393233:JDY393235 JNR393233:JNU393235 JXN393233:JXQ393235 KHJ393233:KHM393235 KRF393233:KRI393235 LBB393233:LBE393235 LKX393233:LLA393235 LUT393233:LUW393235 MEP393233:MES393235 MOL393233:MOO393235 MYH393233:MYK393235 NID393233:NIG393235 NRZ393233:NSC393235 OBV393233:OBY393235 OLR393233:OLU393235 OVN393233:OVQ393235 PFJ393233:PFM393235 PPF393233:PPI393235 PZB393233:PZE393235 QIX393233:QJA393235 QST393233:QSW393235 RCP393233:RCS393235 RML393233:RMO393235 RWH393233:RWK393235 SGD393233:SGG393235 SPZ393233:SQC393235 SZV393233:SZY393235 TJR393233:TJU393235 TTN393233:TTQ393235 UDJ393233:UDM393235 UNF393233:UNI393235 UXB393233:UXE393235 VGX393233:VHA393235 VQT393233:VQW393235 WAP393233:WAS393235 WKL393233:WKO393235 WUH393233:WUK393235 HV458769:HY458771 RR458769:RU458771 ABN458769:ABQ458771 ALJ458769:ALM458771 AVF458769:AVI458771 BFB458769:BFE458771 BOX458769:BPA458771 BYT458769:BYW458771 CIP458769:CIS458771 CSL458769:CSO458771 DCH458769:DCK458771 DMD458769:DMG458771 DVZ458769:DWC458771 EFV458769:EFY458771 EPR458769:EPU458771 EZN458769:EZQ458771 FJJ458769:FJM458771 FTF458769:FTI458771 GDB458769:GDE458771 GMX458769:GNA458771 GWT458769:GWW458771 HGP458769:HGS458771 HQL458769:HQO458771 IAH458769:IAK458771 IKD458769:IKG458771 ITZ458769:IUC458771 JDV458769:JDY458771 JNR458769:JNU458771 JXN458769:JXQ458771 KHJ458769:KHM458771 KRF458769:KRI458771 LBB458769:LBE458771 LKX458769:LLA458771 LUT458769:LUW458771 MEP458769:MES458771 MOL458769:MOO458771 MYH458769:MYK458771 NID458769:NIG458771 NRZ458769:NSC458771 OBV458769:OBY458771 OLR458769:OLU458771 OVN458769:OVQ458771 PFJ458769:PFM458771 PPF458769:PPI458771 PZB458769:PZE458771 QIX458769:QJA458771 QST458769:QSW458771 RCP458769:RCS458771 RML458769:RMO458771 RWH458769:RWK458771 SGD458769:SGG458771 SPZ458769:SQC458771 SZV458769:SZY458771 TJR458769:TJU458771 TTN458769:TTQ458771 UDJ458769:UDM458771 UNF458769:UNI458771 UXB458769:UXE458771 VGX458769:VHA458771 VQT458769:VQW458771 WAP458769:WAS458771 WKL458769:WKO458771 WUH458769:WUK458771 HV524305:HY524307 RR524305:RU524307 ABN524305:ABQ524307 ALJ524305:ALM524307 AVF524305:AVI524307 BFB524305:BFE524307 BOX524305:BPA524307 BYT524305:BYW524307 CIP524305:CIS524307 CSL524305:CSO524307 DCH524305:DCK524307 DMD524305:DMG524307 DVZ524305:DWC524307 EFV524305:EFY524307 EPR524305:EPU524307 EZN524305:EZQ524307 FJJ524305:FJM524307 FTF524305:FTI524307 GDB524305:GDE524307 GMX524305:GNA524307 GWT524305:GWW524307 HGP524305:HGS524307 HQL524305:HQO524307 IAH524305:IAK524307 IKD524305:IKG524307 ITZ524305:IUC524307 JDV524305:JDY524307 JNR524305:JNU524307 JXN524305:JXQ524307 KHJ524305:KHM524307 KRF524305:KRI524307 LBB524305:LBE524307 LKX524305:LLA524307 LUT524305:LUW524307 MEP524305:MES524307 MOL524305:MOO524307 MYH524305:MYK524307 NID524305:NIG524307 NRZ524305:NSC524307 OBV524305:OBY524307 OLR524305:OLU524307 OVN524305:OVQ524307 PFJ524305:PFM524307 PPF524305:PPI524307 PZB524305:PZE524307 QIX524305:QJA524307 QST524305:QSW524307 RCP524305:RCS524307 RML524305:RMO524307 RWH524305:RWK524307 SGD524305:SGG524307 SPZ524305:SQC524307 SZV524305:SZY524307 TJR524305:TJU524307 TTN524305:TTQ524307 UDJ524305:UDM524307 UNF524305:UNI524307 UXB524305:UXE524307 VGX524305:VHA524307 VQT524305:VQW524307 WAP524305:WAS524307 WKL524305:WKO524307 WUH524305:WUK524307 HV589841:HY589843 RR589841:RU589843 ABN589841:ABQ589843 ALJ589841:ALM589843 AVF589841:AVI589843 BFB589841:BFE589843 BOX589841:BPA589843 BYT589841:BYW589843 CIP589841:CIS589843 CSL589841:CSO589843 DCH589841:DCK589843 DMD589841:DMG589843 DVZ589841:DWC589843 EFV589841:EFY589843 EPR589841:EPU589843 EZN589841:EZQ589843 FJJ589841:FJM589843 FTF589841:FTI589843 GDB589841:GDE589843 GMX589841:GNA589843 GWT589841:GWW589843 HGP589841:HGS589843 HQL589841:HQO589843 IAH589841:IAK589843 IKD589841:IKG589843 ITZ589841:IUC589843 JDV589841:JDY589843 JNR589841:JNU589843 JXN589841:JXQ589843 KHJ589841:KHM589843 KRF589841:KRI589843 LBB589841:LBE589843 LKX589841:LLA589843 LUT589841:LUW589843 MEP589841:MES589843 MOL589841:MOO589843 MYH589841:MYK589843 NID589841:NIG589843 NRZ589841:NSC589843 OBV589841:OBY589843 OLR589841:OLU589843 OVN589841:OVQ589843 PFJ589841:PFM589843 PPF589841:PPI589843 PZB589841:PZE589843 QIX589841:QJA589843 QST589841:QSW589843 RCP589841:RCS589843 RML589841:RMO589843 RWH589841:RWK589843 SGD589841:SGG589843 SPZ589841:SQC589843 SZV589841:SZY589843 TJR589841:TJU589843 TTN589841:TTQ589843 UDJ589841:UDM589843 UNF589841:UNI589843 UXB589841:UXE589843 VGX589841:VHA589843 VQT589841:VQW589843 WAP589841:WAS589843 WKL589841:WKO589843 WUH589841:WUK589843 HV655377:HY655379 RR655377:RU655379 ABN655377:ABQ655379 ALJ655377:ALM655379 AVF655377:AVI655379 BFB655377:BFE655379 BOX655377:BPA655379 BYT655377:BYW655379 CIP655377:CIS655379 CSL655377:CSO655379 DCH655377:DCK655379 DMD655377:DMG655379 DVZ655377:DWC655379 EFV655377:EFY655379 EPR655377:EPU655379 EZN655377:EZQ655379 FJJ655377:FJM655379 FTF655377:FTI655379 GDB655377:GDE655379 GMX655377:GNA655379 GWT655377:GWW655379 HGP655377:HGS655379 HQL655377:HQO655379 IAH655377:IAK655379 IKD655377:IKG655379 ITZ655377:IUC655379 JDV655377:JDY655379 JNR655377:JNU655379 JXN655377:JXQ655379 KHJ655377:KHM655379 KRF655377:KRI655379 LBB655377:LBE655379 LKX655377:LLA655379 LUT655377:LUW655379 MEP655377:MES655379 MOL655377:MOO655379 MYH655377:MYK655379 NID655377:NIG655379 NRZ655377:NSC655379 OBV655377:OBY655379 OLR655377:OLU655379 OVN655377:OVQ655379 PFJ655377:PFM655379 PPF655377:PPI655379 PZB655377:PZE655379 QIX655377:QJA655379 QST655377:QSW655379 RCP655377:RCS655379 RML655377:RMO655379 RWH655377:RWK655379 SGD655377:SGG655379 SPZ655377:SQC655379 SZV655377:SZY655379 TJR655377:TJU655379 TTN655377:TTQ655379 UDJ655377:UDM655379 UNF655377:UNI655379 UXB655377:UXE655379 VGX655377:VHA655379 VQT655377:VQW655379 WAP655377:WAS655379 WKL655377:WKO655379 WUH655377:WUK655379 HV720913:HY720915 RR720913:RU720915 ABN720913:ABQ720915 ALJ720913:ALM720915 AVF720913:AVI720915 BFB720913:BFE720915 BOX720913:BPA720915 BYT720913:BYW720915 CIP720913:CIS720915 CSL720913:CSO720915 DCH720913:DCK720915 DMD720913:DMG720915 DVZ720913:DWC720915 EFV720913:EFY720915 EPR720913:EPU720915 EZN720913:EZQ720915 FJJ720913:FJM720915 FTF720913:FTI720915 GDB720913:GDE720915 GMX720913:GNA720915 GWT720913:GWW720915 HGP720913:HGS720915 HQL720913:HQO720915 IAH720913:IAK720915 IKD720913:IKG720915 ITZ720913:IUC720915 JDV720913:JDY720915 JNR720913:JNU720915 JXN720913:JXQ720915 KHJ720913:KHM720915 KRF720913:KRI720915 LBB720913:LBE720915 LKX720913:LLA720915 LUT720913:LUW720915 MEP720913:MES720915 MOL720913:MOO720915 MYH720913:MYK720915 NID720913:NIG720915 NRZ720913:NSC720915 OBV720913:OBY720915 OLR720913:OLU720915 OVN720913:OVQ720915 PFJ720913:PFM720915 PPF720913:PPI720915 PZB720913:PZE720915 QIX720913:QJA720915 QST720913:QSW720915 RCP720913:RCS720915 RML720913:RMO720915 RWH720913:RWK720915 SGD720913:SGG720915 SPZ720913:SQC720915 SZV720913:SZY720915 TJR720913:TJU720915 TTN720913:TTQ720915 UDJ720913:UDM720915 UNF720913:UNI720915 UXB720913:UXE720915 VGX720913:VHA720915 VQT720913:VQW720915 WAP720913:WAS720915 WKL720913:WKO720915 WUH720913:WUK720915 HV786449:HY786451 RR786449:RU786451 ABN786449:ABQ786451 ALJ786449:ALM786451 AVF786449:AVI786451 BFB786449:BFE786451 BOX786449:BPA786451 BYT786449:BYW786451 CIP786449:CIS786451 CSL786449:CSO786451 DCH786449:DCK786451 DMD786449:DMG786451 DVZ786449:DWC786451 EFV786449:EFY786451 EPR786449:EPU786451 EZN786449:EZQ786451 FJJ786449:FJM786451 FTF786449:FTI786451 GDB786449:GDE786451 GMX786449:GNA786451 GWT786449:GWW786451 HGP786449:HGS786451 HQL786449:HQO786451 IAH786449:IAK786451 IKD786449:IKG786451 ITZ786449:IUC786451 JDV786449:JDY786451 JNR786449:JNU786451 JXN786449:JXQ786451 KHJ786449:KHM786451 KRF786449:KRI786451 LBB786449:LBE786451 LKX786449:LLA786451 LUT786449:LUW786451 MEP786449:MES786451 MOL786449:MOO786451 MYH786449:MYK786451 NID786449:NIG786451 NRZ786449:NSC786451 OBV786449:OBY786451 OLR786449:OLU786451 OVN786449:OVQ786451 PFJ786449:PFM786451 PPF786449:PPI786451 PZB786449:PZE786451 QIX786449:QJA786451 QST786449:QSW786451 RCP786449:RCS786451 RML786449:RMO786451 RWH786449:RWK786451 SGD786449:SGG786451 SPZ786449:SQC786451 SZV786449:SZY786451 TJR786449:TJU786451 TTN786449:TTQ786451 UDJ786449:UDM786451 UNF786449:UNI786451 UXB786449:UXE786451 VGX786449:VHA786451 VQT786449:VQW786451 WAP786449:WAS786451 WKL786449:WKO786451 WUH786449:WUK786451 HV851985:HY851987 RR851985:RU851987 ABN851985:ABQ851987 ALJ851985:ALM851987 AVF851985:AVI851987 BFB851985:BFE851987 BOX851985:BPA851987 BYT851985:BYW851987 CIP851985:CIS851987 CSL851985:CSO851987 DCH851985:DCK851987 DMD851985:DMG851987 DVZ851985:DWC851987 EFV851985:EFY851987 EPR851985:EPU851987 EZN851985:EZQ851987 FJJ851985:FJM851987 FTF851985:FTI851987 GDB851985:GDE851987 GMX851985:GNA851987 GWT851985:GWW851987 HGP851985:HGS851987 HQL851985:HQO851987 IAH851985:IAK851987 IKD851985:IKG851987 ITZ851985:IUC851987 JDV851985:JDY851987 JNR851985:JNU851987 JXN851985:JXQ851987 KHJ851985:KHM851987 KRF851985:KRI851987 LBB851985:LBE851987 LKX851985:LLA851987 LUT851985:LUW851987 MEP851985:MES851987 MOL851985:MOO851987 MYH851985:MYK851987 NID851985:NIG851987 NRZ851985:NSC851987 OBV851985:OBY851987 OLR851985:OLU851987 OVN851985:OVQ851987 PFJ851985:PFM851987 PPF851985:PPI851987 PZB851985:PZE851987 QIX851985:QJA851987 QST851985:QSW851987 RCP851985:RCS851987 RML851985:RMO851987 RWH851985:RWK851987 SGD851985:SGG851987 SPZ851985:SQC851987 SZV851985:SZY851987 TJR851985:TJU851987 TTN851985:TTQ851987 UDJ851985:UDM851987 UNF851985:UNI851987 UXB851985:UXE851987 VGX851985:VHA851987 VQT851985:VQW851987 WAP851985:WAS851987 WKL851985:WKO851987 WUH851985:WUK851987 HV917521:HY917523 RR917521:RU917523 ABN917521:ABQ917523 ALJ917521:ALM917523 AVF917521:AVI917523 BFB917521:BFE917523 BOX917521:BPA917523 BYT917521:BYW917523 CIP917521:CIS917523 CSL917521:CSO917523 DCH917521:DCK917523 DMD917521:DMG917523 DVZ917521:DWC917523 EFV917521:EFY917523 EPR917521:EPU917523 EZN917521:EZQ917523 FJJ917521:FJM917523 FTF917521:FTI917523 GDB917521:GDE917523 GMX917521:GNA917523 GWT917521:GWW917523 HGP917521:HGS917523 HQL917521:HQO917523 IAH917521:IAK917523 IKD917521:IKG917523 ITZ917521:IUC917523 JDV917521:JDY917523 JNR917521:JNU917523 JXN917521:JXQ917523 KHJ917521:KHM917523 KRF917521:KRI917523 LBB917521:LBE917523 LKX917521:LLA917523 LUT917521:LUW917523 MEP917521:MES917523 MOL917521:MOO917523 MYH917521:MYK917523 NID917521:NIG917523 NRZ917521:NSC917523 OBV917521:OBY917523 OLR917521:OLU917523 OVN917521:OVQ917523 PFJ917521:PFM917523 PPF917521:PPI917523 PZB917521:PZE917523 QIX917521:QJA917523 QST917521:QSW917523 RCP917521:RCS917523 RML917521:RMO917523 RWH917521:RWK917523 SGD917521:SGG917523 SPZ917521:SQC917523 SZV917521:SZY917523 TJR917521:TJU917523 TTN917521:TTQ917523 UDJ917521:UDM917523 UNF917521:UNI917523 UXB917521:UXE917523 VGX917521:VHA917523 VQT917521:VQW917523 WAP917521:WAS917523 WKL917521:WKO917523 WUH917521:WUK917523 HV983057:HY983059 RR983057:RU983059 ABN983057:ABQ983059 ALJ983057:ALM983059 AVF983057:AVI983059 BFB983057:BFE983059 BOX983057:BPA983059 BYT983057:BYW983059 CIP983057:CIS983059 CSL983057:CSO983059 DCH983057:DCK983059 DMD983057:DMG983059 DVZ983057:DWC983059 EFV983057:EFY983059 EPR983057:EPU983059 EZN983057:EZQ983059 FJJ983057:FJM983059 FTF983057:FTI983059 GDB983057:GDE983059 GMX983057:GNA983059 GWT983057:GWW983059 HGP983057:HGS983059 HQL983057:HQO983059 IAH983057:IAK983059 IKD983057:IKG983059 ITZ983057:IUC983059 JDV983057:JDY983059 JNR983057:JNU983059 JXN983057:JXQ983059 KHJ983057:KHM983059 KRF983057:KRI983059 LBB983057:LBE983059 LKX983057:LLA983059 LUT983057:LUW983059 MEP983057:MES983059 MOL983057:MOO983059 MYH983057:MYK983059 NID983057:NIG983059 NRZ983057:NSC983059 OBV983057:OBY983059 OLR983057:OLU983059 OVN983057:OVQ983059 PFJ983057:PFM983059 PPF983057:PPI983059 PZB983057:PZE983059 QIX983057:QJA983059 QST983057:QSW983059 RCP983057:RCS983059 RML983057:RMO983059 RWH983057:RWK983059 SGD983057:SGG983059 SPZ983057:SQC983059 SZV983057:SZY983059 TJR983057:TJU983059 TTN983057:TTQ983059 UDJ983057:UDM983059 UNF983057:UNI983059 UXB983057:UXE983059 VGX983057:VHA983059 VQT983057:VQW983059 WAP983057:WAS983059 WKL983057:WKO983059 WUH983057:WUK983059 WUH983061:WUK983067 HV65557:HY65563 RR65557:RU65563 ABN65557:ABQ65563 ALJ65557:ALM65563 AVF65557:AVI65563 BFB65557:BFE65563 BOX65557:BPA65563 BYT65557:BYW65563 CIP65557:CIS65563 CSL65557:CSO65563 DCH65557:DCK65563 DMD65557:DMG65563 DVZ65557:DWC65563 EFV65557:EFY65563 EPR65557:EPU65563 EZN65557:EZQ65563 FJJ65557:FJM65563 FTF65557:FTI65563 GDB65557:GDE65563 GMX65557:GNA65563 GWT65557:GWW65563 HGP65557:HGS65563 HQL65557:HQO65563 IAH65557:IAK65563 IKD65557:IKG65563 ITZ65557:IUC65563 JDV65557:JDY65563 JNR65557:JNU65563 JXN65557:JXQ65563 KHJ65557:KHM65563 KRF65557:KRI65563 LBB65557:LBE65563 LKX65557:LLA65563 LUT65557:LUW65563 MEP65557:MES65563 MOL65557:MOO65563 MYH65557:MYK65563 NID65557:NIG65563 NRZ65557:NSC65563 OBV65557:OBY65563 OLR65557:OLU65563 OVN65557:OVQ65563 PFJ65557:PFM65563 PPF65557:PPI65563 PZB65557:PZE65563 QIX65557:QJA65563 QST65557:QSW65563 RCP65557:RCS65563 RML65557:RMO65563 RWH65557:RWK65563 SGD65557:SGG65563 SPZ65557:SQC65563 SZV65557:SZY65563 TJR65557:TJU65563 TTN65557:TTQ65563 UDJ65557:UDM65563 UNF65557:UNI65563 UXB65557:UXE65563 VGX65557:VHA65563 VQT65557:VQW65563 WAP65557:WAS65563 WKL65557:WKO65563 WUH65557:WUK65563 HV131093:HY131099 RR131093:RU131099 ABN131093:ABQ131099 ALJ131093:ALM131099 AVF131093:AVI131099 BFB131093:BFE131099 BOX131093:BPA131099 BYT131093:BYW131099 CIP131093:CIS131099 CSL131093:CSO131099 DCH131093:DCK131099 DMD131093:DMG131099 DVZ131093:DWC131099 EFV131093:EFY131099 EPR131093:EPU131099 EZN131093:EZQ131099 FJJ131093:FJM131099 FTF131093:FTI131099 GDB131093:GDE131099 GMX131093:GNA131099 GWT131093:GWW131099 HGP131093:HGS131099 HQL131093:HQO131099 IAH131093:IAK131099 IKD131093:IKG131099 ITZ131093:IUC131099 JDV131093:JDY131099 JNR131093:JNU131099 JXN131093:JXQ131099 KHJ131093:KHM131099 KRF131093:KRI131099 LBB131093:LBE131099 LKX131093:LLA131099 LUT131093:LUW131099 MEP131093:MES131099 MOL131093:MOO131099 MYH131093:MYK131099 NID131093:NIG131099 NRZ131093:NSC131099 OBV131093:OBY131099 OLR131093:OLU131099 OVN131093:OVQ131099 PFJ131093:PFM131099 PPF131093:PPI131099 PZB131093:PZE131099 QIX131093:QJA131099 QST131093:QSW131099 RCP131093:RCS131099 RML131093:RMO131099 RWH131093:RWK131099 SGD131093:SGG131099 SPZ131093:SQC131099 SZV131093:SZY131099 TJR131093:TJU131099 TTN131093:TTQ131099 UDJ131093:UDM131099 UNF131093:UNI131099 UXB131093:UXE131099 VGX131093:VHA131099 VQT131093:VQW131099 WAP131093:WAS131099 WKL131093:WKO131099 WUH131093:WUK131099 HV196629:HY196635 RR196629:RU196635 ABN196629:ABQ196635 ALJ196629:ALM196635 AVF196629:AVI196635 BFB196629:BFE196635 BOX196629:BPA196635 BYT196629:BYW196635 CIP196629:CIS196635 CSL196629:CSO196635 DCH196629:DCK196635 DMD196629:DMG196635 DVZ196629:DWC196635 EFV196629:EFY196635 EPR196629:EPU196635 EZN196629:EZQ196635 FJJ196629:FJM196635 FTF196629:FTI196635 GDB196629:GDE196635 GMX196629:GNA196635 GWT196629:GWW196635 HGP196629:HGS196635 HQL196629:HQO196635 IAH196629:IAK196635 IKD196629:IKG196635 ITZ196629:IUC196635 JDV196629:JDY196635 JNR196629:JNU196635 JXN196629:JXQ196635 KHJ196629:KHM196635 KRF196629:KRI196635 LBB196629:LBE196635 LKX196629:LLA196635 LUT196629:LUW196635 MEP196629:MES196635 MOL196629:MOO196635 MYH196629:MYK196635 NID196629:NIG196635 NRZ196629:NSC196635 OBV196629:OBY196635 OLR196629:OLU196635 OVN196629:OVQ196635 PFJ196629:PFM196635 PPF196629:PPI196635 PZB196629:PZE196635 QIX196629:QJA196635 QST196629:QSW196635 RCP196629:RCS196635 RML196629:RMO196635 RWH196629:RWK196635 SGD196629:SGG196635 SPZ196629:SQC196635 SZV196629:SZY196635 TJR196629:TJU196635 TTN196629:TTQ196635 UDJ196629:UDM196635 UNF196629:UNI196635 UXB196629:UXE196635 VGX196629:VHA196635 VQT196629:VQW196635 WAP196629:WAS196635 WKL196629:WKO196635 WUH196629:WUK196635 HV262165:HY262171 RR262165:RU262171 ABN262165:ABQ262171 ALJ262165:ALM262171 AVF262165:AVI262171 BFB262165:BFE262171 BOX262165:BPA262171 BYT262165:BYW262171 CIP262165:CIS262171 CSL262165:CSO262171 DCH262165:DCK262171 DMD262165:DMG262171 DVZ262165:DWC262171 EFV262165:EFY262171 EPR262165:EPU262171 EZN262165:EZQ262171 FJJ262165:FJM262171 FTF262165:FTI262171 GDB262165:GDE262171 GMX262165:GNA262171 GWT262165:GWW262171 HGP262165:HGS262171 HQL262165:HQO262171 IAH262165:IAK262171 IKD262165:IKG262171 ITZ262165:IUC262171 JDV262165:JDY262171 JNR262165:JNU262171 JXN262165:JXQ262171 KHJ262165:KHM262171 KRF262165:KRI262171 LBB262165:LBE262171 LKX262165:LLA262171 LUT262165:LUW262171 MEP262165:MES262171 MOL262165:MOO262171 MYH262165:MYK262171 NID262165:NIG262171 NRZ262165:NSC262171 OBV262165:OBY262171 OLR262165:OLU262171 OVN262165:OVQ262171 PFJ262165:PFM262171 PPF262165:PPI262171 PZB262165:PZE262171 QIX262165:QJA262171 QST262165:QSW262171 RCP262165:RCS262171 RML262165:RMO262171 RWH262165:RWK262171 SGD262165:SGG262171 SPZ262165:SQC262171 SZV262165:SZY262171 TJR262165:TJU262171 TTN262165:TTQ262171 UDJ262165:UDM262171 UNF262165:UNI262171 UXB262165:UXE262171 VGX262165:VHA262171 VQT262165:VQW262171 WAP262165:WAS262171 WKL262165:WKO262171 WUH262165:WUK262171 HV327701:HY327707 RR327701:RU327707 ABN327701:ABQ327707 ALJ327701:ALM327707 AVF327701:AVI327707 BFB327701:BFE327707 BOX327701:BPA327707 BYT327701:BYW327707 CIP327701:CIS327707 CSL327701:CSO327707 DCH327701:DCK327707 DMD327701:DMG327707 DVZ327701:DWC327707 EFV327701:EFY327707 EPR327701:EPU327707 EZN327701:EZQ327707 FJJ327701:FJM327707 FTF327701:FTI327707 GDB327701:GDE327707 GMX327701:GNA327707 GWT327701:GWW327707 HGP327701:HGS327707 HQL327701:HQO327707 IAH327701:IAK327707 IKD327701:IKG327707 ITZ327701:IUC327707 JDV327701:JDY327707 JNR327701:JNU327707 JXN327701:JXQ327707 KHJ327701:KHM327707 KRF327701:KRI327707 LBB327701:LBE327707 LKX327701:LLA327707 LUT327701:LUW327707 MEP327701:MES327707 MOL327701:MOO327707 MYH327701:MYK327707 NID327701:NIG327707 NRZ327701:NSC327707 OBV327701:OBY327707 OLR327701:OLU327707 OVN327701:OVQ327707 PFJ327701:PFM327707 PPF327701:PPI327707 PZB327701:PZE327707 QIX327701:QJA327707 QST327701:QSW327707 RCP327701:RCS327707 RML327701:RMO327707 RWH327701:RWK327707 SGD327701:SGG327707 SPZ327701:SQC327707 SZV327701:SZY327707 TJR327701:TJU327707 TTN327701:TTQ327707 UDJ327701:UDM327707 UNF327701:UNI327707 UXB327701:UXE327707 VGX327701:VHA327707 VQT327701:VQW327707 WAP327701:WAS327707 WKL327701:WKO327707 WUH327701:WUK327707 HV393237:HY393243 RR393237:RU393243 ABN393237:ABQ393243 ALJ393237:ALM393243 AVF393237:AVI393243 BFB393237:BFE393243 BOX393237:BPA393243 BYT393237:BYW393243 CIP393237:CIS393243 CSL393237:CSO393243 DCH393237:DCK393243 DMD393237:DMG393243 DVZ393237:DWC393243 EFV393237:EFY393243 EPR393237:EPU393243 EZN393237:EZQ393243 FJJ393237:FJM393243 FTF393237:FTI393243 GDB393237:GDE393243 GMX393237:GNA393243 GWT393237:GWW393243 HGP393237:HGS393243 HQL393237:HQO393243 IAH393237:IAK393243 IKD393237:IKG393243 ITZ393237:IUC393243 JDV393237:JDY393243 JNR393237:JNU393243 JXN393237:JXQ393243 KHJ393237:KHM393243 KRF393237:KRI393243 LBB393237:LBE393243 LKX393237:LLA393243 LUT393237:LUW393243 MEP393237:MES393243 MOL393237:MOO393243 MYH393237:MYK393243 NID393237:NIG393243 NRZ393237:NSC393243 OBV393237:OBY393243 OLR393237:OLU393243 OVN393237:OVQ393243 PFJ393237:PFM393243 PPF393237:PPI393243 PZB393237:PZE393243 QIX393237:QJA393243 QST393237:QSW393243 RCP393237:RCS393243 RML393237:RMO393243 RWH393237:RWK393243 SGD393237:SGG393243 SPZ393237:SQC393243 SZV393237:SZY393243 TJR393237:TJU393243 TTN393237:TTQ393243 UDJ393237:UDM393243 UNF393237:UNI393243 UXB393237:UXE393243 VGX393237:VHA393243 VQT393237:VQW393243 WAP393237:WAS393243 WKL393237:WKO393243 WUH393237:WUK393243 HV458773:HY458779 RR458773:RU458779 ABN458773:ABQ458779 ALJ458773:ALM458779 AVF458773:AVI458779 BFB458773:BFE458779 BOX458773:BPA458779 BYT458773:BYW458779 CIP458773:CIS458779 CSL458773:CSO458779 DCH458773:DCK458779 DMD458773:DMG458779 DVZ458773:DWC458779 EFV458773:EFY458779 EPR458773:EPU458779 EZN458773:EZQ458779 FJJ458773:FJM458779 FTF458773:FTI458779 GDB458773:GDE458779 GMX458773:GNA458779 GWT458773:GWW458779 HGP458773:HGS458779 HQL458773:HQO458779 IAH458773:IAK458779 IKD458773:IKG458779 ITZ458773:IUC458779 JDV458773:JDY458779 JNR458773:JNU458779 JXN458773:JXQ458779 KHJ458773:KHM458779 KRF458773:KRI458779 LBB458773:LBE458779 LKX458773:LLA458779 LUT458773:LUW458779 MEP458773:MES458779 MOL458773:MOO458779 MYH458773:MYK458779 NID458773:NIG458779 NRZ458773:NSC458779 OBV458773:OBY458779 OLR458773:OLU458779 OVN458773:OVQ458779 PFJ458773:PFM458779 PPF458773:PPI458779 PZB458773:PZE458779 QIX458773:QJA458779 QST458773:QSW458779 RCP458773:RCS458779 RML458773:RMO458779 RWH458773:RWK458779 SGD458773:SGG458779 SPZ458773:SQC458779 SZV458773:SZY458779 TJR458773:TJU458779 TTN458773:TTQ458779 UDJ458773:UDM458779 UNF458773:UNI458779 UXB458773:UXE458779 VGX458773:VHA458779 VQT458773:VQW458779 WAP458773:WAS458779 WKL458773:WKO458779 WUH458773:WUK458779 HV524309:HY524315 RR524309:RU524315 ABN524309:ABQ524315 ALJ524309:ALM524315 AVF524309:AVI524315 BFB524309:BFE524315 BOX524309:BPA524315 BYT524309:BYW524315 CIP524309:CIS524315 CSL524309:CSO524315 DCH524309:DCK524315 DMD524309:DMG524315 DVZ524309:DWC524315 EFV524309:EFY524315 EPR524309:EPU524315 EZN524309:EZQ524315 FJJ524309:FJM524315 FTF524309:FTI524315 GDB524309:GDE524315 GMX524309:GNA524315 GWT524309:GWW524315 HGP524309:HGS524315 HQL524309:HQO524315 IAH524309:IAK524315 IKD524309:IKG524315 ITZ524309:IUC524315 JDV524309:JDY524315 JNR524309:JNU524315 JXN524309:JXQ524315 KHJ524309:KHM524315 KRF524309:KRI524315 LBB524309:LBE524315 LKX524309:LLA524315 LUT524309:LUW524315 MEP524309:MES524315 MOL524309:MOO524315 MYH524309:MYK524315 NID524309:NIG524315 NRZ524309:NSC524315 OBV524309:OBY524315 OLR524309:OLU524315 OVN524309:OVQ524315 PFJ524309:PFM524315 PPF524309:PPI524315 PZB524309:PZE524315 QIX524309:QJA524315 QST524309:QSW524315 RCP524309:RCS524315 RML524309:RMO524315 RWH524309:RWK524315 SGD524309:SGG524315 SPZ524309:SQC524315 SZV524309:SZY524315 TJR524309:TJU524315 TTN524309:TTQ524315 UDJ524309:UDM524315 UNF524309:UNI524315 UXB524309:UXE524315 VGX524309:VHA524315 VQT524309:VQW524315 WAP524309:WAS524315 WKL524309:WKO524315 WUH524309:WUK524315 HV589845:HY589851 RR589845:RU589851 ABN589845:ABQ589851 ALJ589845:ALM589851 AVF589845:AVI589851 BFB589845:BFE589851 BOX589845:BPA589851 BYT589845:BYW589851 CIP589845:CIS589851 CSL589845:CSO589851 DCH589845:DCK589851 DMD589845:DMG589851 DVZ589845:DWC589851 EFV589845:EFY589851 EPR589845:EPU589851 EZN589845:EZQ589851 FJJ589845:FJM589851 FTF589845:FTI589851 GDB589845:GDE589851 GMX589845:GNA589851 GWT589845:GWW589851 HGP589845:HGS589851 HQL589845:HQO589851 IAH589845:IAK589851 IKD589845:IKG589851 ITZ589845:IUC589851 JDV589845:JDY589851 JNR589845:JNU589851 JXN589845:JXQ589851 KHJ589845:KHM589851 KRF589845:KRI589851 LBB589845:LBE589851 LKX589845:LLA589851 LUT589845:LUW589851 MEP589845:MES589851 MOL589845:MOO589851 MYH589845:MYK589851 NID589845:NIG589851 NRZ589845:NSC589851 OBV589845:OBY589851 OLR589845:OLU589851 OVN589845:OVQ589851 PFJ589845:PFM589851 PPF589845:PPI589851 PZB589845:PZE589851 QIX589845:QJA589851 QST589845:QSW589851 RCP589845:RCS589851 RML589845:RMO589851 RWH589845:RWK589851 SGD589845:SGG589851 SPZ589845:SQC589851 SZV589845:SZY589851 TJR589845:TJU589851 TTN589845:TTQ589851 UDJ589845:UDM589851 UNF589845:UNI589851 UXB589845:UXE589851 VGX589845:VHA589851 VQT589845:VQW589851 WAP589845:WAS589851 WKL589845:WKO589851 WUH589845:WUK589851 HV655381:HY655387 RR655381:RU655387 ABN655381:ABQ655387 ALJ655381:ALM655387 AVF655381:AVI655387 BFB655381:BFE655387 BOX655381:BPA655387 BYT655381:BYW655387 CIP655381:CIS655387 CSL655381:CSO655387 DCH655381:DCK655387 DMD655381:DMG655387 DVZ655381:DWC655387 EFV655381:EFY655387 EPR655381:EPU655387 EZN655381:EZQ655387 FJJ655381:FJM655387 FTF655381:FTI655387 GDB655381:GDE655387 GMX655381:GNA655387 GWT655381:GWW655387 HGP655381:HGS655387 HQL655381:HQO655387 IAH655381:IAK655387 IKD655381:IKG655387 ITZ655381:IUC655387 JDV655381:JDY655387 JNR655381:JNU655387 JXN655381:JXQ655387 KHJ655381:KHM655387 KRF655381:KRI655387 LBB655381:LBE655387 LKX655381:LLA655387 LUT655381:LUW655387 MEP655381:MES655387 MOL655381:MOO655387 MYH655381:MYK655387 NID655381:NIG655387 NRZ655381:NSC655387 OBV655381:OBY655387 OLR655381:OLU655387 OVN655381:OVQ655387 PFJ655381:PFM655387 PPF655381:PPI655387 PZB655381:PZE655387 QIX655381:QJA655387 QST655381:QSW655387 RCP655381:RCS655387 RML655381:RMO655387 RWH655381:RWK655387 SGD655381:SGG655387 SPZ655381:SQC655387 SZV655381:SZY655387 TJR655381:TJU655387 TTN655381:TTQ655387 UDJ655381:UDM655387 UNF655381:UNI655387 UXB655381:UXE655387 VGX655381:VHA655387 VQT655381:VQW655387 WAP655381:WAS655387 WKL655381:WKO655387 WUH655381:WUK655387 HV720917:HY720923 RR720917:RU720923 ABN720917:ABQ720923 ALJ720917:ALM720923 AVF720917:AVI720923 BFB720917:BFE720923 BOX720917:BPA720923 BYT720917:BYW720923 CIP720917:CIS720923 CSL720917:CSO720923 DCH720917:DCK720923 DMD720917:DMG720923 DVZ720917:DWC720923 EFV720917:EFY720923 EPR720917:EPU720923 EZN720917:EZQ720923 FJJ720917:FJM720923 FTF720917:FTI720923 GDB720917:GDE720923 GMX720917:GNA720923 GWT720917:GWW720923 HGP720917:HGS720923 HQL720917:HQO720923 IAH720917:IAK720923 IKD720917:IKG720923 ITZ720917:IUC720923 JDV720917:JDY720923 JNR720917:JNU720923 JXN720917:JXQ720923 KHJ720917:KHM720923 KRF720917:KRI720923 LBB720917:LBE720923 LKX720917:LLA720923 LUT720917:LUW720923 MEP720917:MES720923 MOL720917:MOO720923 MYH720917:MYK720923 NID720917:NIG720923 NRZ720917:NSC720923 OBV720917:OBY720923 OLR720917:OLU720923 OVN720917:OVQ720923 PFJ720917:PFM720923 PPF720917:PPI720923 PZB720917:PZE720923 QIX720917:QJA720923 QST720917:QSW720923 RCP720917:RCS720923 RML720917:RMO720923 RWH720917:RWK720923 SGD720917:SGG720923 SPZ720917:SQC720923 SZV720917:SZY720923 TJR720917:TJU720923 TTN720917:TTQ720923 UDJ720917:UDM720923 UNF720917:UNI720923 UXB720917:UXE720923 VGX720917:VHA720923 VQT720917:VQW720923 WAP720917:WAS720923 WKL720917:WKO720923 WUH720917:WUK720923 HV786453:HY786459 RR786453:RU786459 ABN786453:ABQ786459 ALJ786453:ALM786459 AVF786453:AVI786459 BFB786453:BFE786459 BOX786453:BPA786459 BYT786453:BYW786459 CIP786453:CIS786459 CSL786453:CSO786459 DCH786453:DCK786459 DMD786453:DMG786459 DVZ786453:DWC786459 EFV786453:EFY786459 EPR786453:EPU786459 EZN786453:EZQ786459 FJJ786453:FJM786459 FTF786453:FTI786459 GDB786453:GDE786459 GMX786453:GNA786459 GWT786453:GWW786459 HGP786453:HGS786459 HQL786453:HQO786459 IAH786453:IAK786459 IKD786453:IKG786459 ITZ786453:IUC786459 JDV786453:JDY786459 JNR786453:JNU786459 JXN786453:JXQ786459 KHJ786453:KHM786459 KRF786453:KRI786459 LBB786453:LBE786459 LKX786453:LLA786459 LUT786453:LUW786459 MEP786453:MES786459 MOL786453:MOO786459 MYH786453:MYK786459 NID786453:NIG786459 NRZ786453:NSC786459 OBV786453:OBY786459 OLR786453:OLU786459 OVN786453:OVQ786459 PFJ786453:PFM786459 PPF786453:PPI786459 PZB786453:PZE786459 QIX786453:QJA786459 QST786453:QSW786459 RCP786453:RCS786459 RML786453:RMO786459 RWH786453:RWK786459 SGD786453:SGG786459 SPZ786453:SQC786459 SZV786453:SZY786459 TJR786453:TJU786459 TTN786453:TTQ786459 UDJ786453:UDM786459 UNF786453:UNI786459 UXB786453:UXE786459 VGX786453:VHA786459 VQT786453:VQW786459 WAP786453:WAS786459 WKL786453:WKO786459 WUH786453:WUK786459 HV851989:HY851995 RR851989:RU851995 ABN851989:ABQ851995 ALJ851989:ALM851995 AVF851989:AVI851995 BFB851989:BFE851995 BOX851989:BPA851995 BYT851989:BYW851995 CIP851989:CIS851995 CSL851989:CSO851995 DCH851989:DCK851995 DMD851989:DMG851995 DVZ851989:DWC851995 EFV851989:EFY851995 EPR851989:EPU851995 EZN851989:EZQ851995 FJJ851989:FJM851995 FTF851989:FTI851995 GDB851989:GDE851995 GMX851989:GNA851995 GWT851989:GWW851995 HGP851989:HGS851995 HQL851989:HQO851995 IAH851989:IAK851995 IKD851989:IKG851995 ITZ851989:IUC851995 JDV851989:JDY851995 JNR851989:JNU851995 JXN851989:JXQ851995 KHJ851989:KHM851995 KRF851989:KRI851995 LBB851989:LBE851995 LKX851989:LLA851995 LUT851989:LUW851995 MEP851989:MES851995 MOL851989:MOO851995 MYH851989:MYK851995 NID851989:NIG851995 NRZ851989:NSC851995 OBV851989:OBY851995 OLR851989:OLU851995 OVN851989:OVQ851995 PFJ851989:PFM851995 PPF851989:PPI851995 PZB851989:PZE851995 QIX851989:QJA851995 QST851989:QSW851995 RCP851989:RCS851995 RML851989:RMO851995 RWH851989:RWK851995 SGD851989:SGG851995 SPZ851989:SQC851995 SZV851989:SZY851995 TJR851989:TJU851995 TTN851989:TTQ851995 UDJ851989:UDM851995 UNF851989:UNI851995 UXB851989:UXE851995 VGX851989:VHA851995 VQT851989:VQW851995 WAP851989:WAS851995 WKL851989:WKO851995 WUH851989:WUK851995 HV917525:HY917531 RR917525:RU917531 ABN917525:ABQ917531 ALJ917525:ALM917531 AVF917525:AVI917531 BFB917525:BFE917531 BOX917525:BPA917531 BYT917525:BYW917531 CIP917525:CIS917531 CSL917525:CSO917531 DCH917525:DCK917531 DMD917525:DMG917531 DVZ917525:DWC917531 EFV917525:EFY917531 EPR917525:EPU917531 EZN917525:EZQ917531 FJJ917525:FJM917531 FTF917525:FTI917531 GDB917525:GDE917531 GMX917525:GNA917531 GWT917525:GWW917531 HGP917525:HGS917531 HQL917525:HQO917531 IAH917525:IAK917531 IKD917525:IKG917531 ITZ917525:IUC917531 JDV917525:JDY917531 JNR917525:JNU917531 JXN917525:JXQ917531 KHJ917525:KHM917531 KRF917525:KRI917531 LBB917525:LBE917531 LKX917525:LLA917531 LUT917525:LUW917531 MEP917525:MES917531 MOL917525:MOO917531 MYH917525:MYK917531 NID917525:NIG917531 NRZ917525:NSC917531 OBV917525:OBY917531 OLR917525:OLU917531 OVN917525:OVQ917531 PFJ917525:PFM917531 PPF917525:PPI917531 PZB917525:PZE917531 QIX917525:QJA917531 QST917525:QSW917531 RCP917525:RCS917531 RML917525:RMO917531 RWH917525:RWK917531 SGD917525:SGG917531 SPZ917525:SQC917531 SZV917525:SZY917531 TJR917525:TJU917531 TTN917525:TTQ917531 UDJ917525:UDM917531 UNF917525:UNI917531 UXB917525:UXE917531 VGX917525:VHA917531 VQT917525:VQW917531 WAP917525:WAS917531 WKL917525:WKO917531 WUH917525:WUK917531 HV983061:HY983067 RR983061:RU983067 ABN983061:ABQ983067 ALJ983061:ALM983067 AVF983061:AVI983067 BFB983061:BFE983067 BOX983061:BPA983067 BYT983061:BYW983067 CIP983061:CIS983067 CSL983061:CSO983067 DCH983061:DCK983067 DMD983061:DMG983067 DVZ983061:DWC983067 EFV983061:EFY983067 EPR983061:EPU983067 EZN983061:EZQ983067 FJJ983061:FJM983067 FTF983061:FTI983067 GDB983061:GDE983067 GMX983061:GNA983067 GWT983061:GWW983067 HGP983061:HGS983067 HQL983061:HQO983067 IAH983061:IAK983067 IKD983061:IKG983067 ITZ983061:IUC983067 JDV983061:JDY983067 JNR983061:JNU983067 JXN983061:JXQ983067 KHJ983061:KHM983067 KRF983061:KRI983067 LBB983061:LBE983067 LKX983061:LLA983067 LUT983061:LUW983067 MEP983061:MES983067 MOL983061:MOO983067 MYH983061:MYK983067 NID983061:NIG983067 NRZ983061:NSC983067 OBV983061:OBY983067 OLR983061:OLU983067 OVN983061:OVQ983067 PFJ983061:PFM983067 PPF983061:PPI983067 PZB983061:PZE983067 QIX983061:QJA983067 QST983061:QSW983067 RCP983061:RCS983067 RML983061:RMO983067 RWH983061:RWK983067 SGD983061:SGG983067 SPZ983061:SQC983067 SZV983061:SZY983067 TJR983061:TJU983067 TTN983061:TTQ983067 UDJ983061:UDM983067 UNF983061:UNI983067 UXB983061:UXE983067 VGX983061:VHA983067 VQT983061:VQW983067 WAP983061:WAS983067 WKL983061:WKO983067 WUH5:WUK6 WKL5:WKO6 WAP5:WAS6 VQT5:VQW6 VGX5:VHA6 UXB5:UXE6 UNF5:UNI6 UDJ5:UDM6 TTN5:TTQ6 TJR5:TJU6 SZV5:SZY6 SPZ5:SQC6 SGD5:SGG6 RWH5:RWK6 RML5:RMO6 RCP5:RCS6 QST5:QSW6 QIX5:QJA6 PZB5:PZE6 PPF5:PPI6 PFJ5:PFM6 OVN5:OVQ6 OLR5:OLU6 OBV5:OBY6 NRZ5:NSC6 NID5:NIG6 MYH5:MYK6 MOL5:MOO6 MEP5:MES6 LUT5:LUW6 LKX5:LLA6 LBB5:LBE6 KRF5:KRI6 KHJ5:KHM6 JXN5:JXQ6 JNR5:JNU6 JDV5:JDY6 ITZ5:IUC6 IKD5:IKG6 IAH5:IAK6 HQL5:HQO6 HGP5:HGS6 GWT5:GWW6 GMX5:GNA6 GDB5:GDE6 FTF5:FTI6 FJJ5:FJM6 EZN5:EZQ6 EPR5:EPU6 EFV5:EFY6 DVZ5:DWC6 DMD5:DMG6 DCH5:DCK6 CSL5:CSO6 CIP5:CIS6 BYT5:BYW6 BOX5:BPA6 BFB5:BFE6 AVF5:AVI6 ALJ5:ALM6 ABN5:ABQ6 RR5:RU6 HV5:HY6 IX9:JA9 IJ7:IM8 ST9:SW9 SF7:SI8 ACP9:ACS9 ACB7:ACE8 AML9:AMO9 ALX7:AMA8 AWH9:AWK9 AVT7:AVW8 BGD9:BGG9 BFP7:BFS8 BPZ9:BQC9 BPL7:BPO8 BZV9:BZY9 BZH7:BZK8 CJR9:CJU9 CJD7:CJG8 CTN9:CTQ9 CSZ7:CTC8 DDJ9:DDM9 DCV7:DCY8 DNF9:DNI9 DMR7:DMU8 DXB9:DXE9 DWN7:DWQ8 EGX9:EHA9 EGJ7:EGM8 EQT9:EQW9 EQF7:EQI8 FAP9:FAS9 FAB7:FAE8 FKL9:FKO9 FJX7:FKA8 FUH9:FUK9 FTT7:FTW8 GED9:GEG9 GDP7:GDS8 GNZ9:GOC9 GNL7:GNO8 GXV9:GXY9 GXH7:GXK8 HHR9:HHU9 HHD7:HHG8 HRN9:HRQ9 HQZ7:HRC8 IBJ9:IBM9 IAV7:IAY8 ILF9:ILI9 IKR7:IKU8 IVB9:IVE9 IUN7:IUQ8 JEX9:JFA9 JEJ7:JEM8 JOT9:JOW9 JOF7:JOI8 JYP9:JYS9 JYB7:JYE8 KIL9:KIO9 KHX7:KIA8 KSH9:KSK9 KRT7:KRW8 LCD9:LCG9 LBP7:LBS8 LLZ9:LMC9 LLL7:LLO8 LVV9:LVY9 LVH7:LVK8 MFR9:MFU9 MFD7:MFG8 MPN9:MPQ9 MOZ7:MPC8 MZJ9:MZM9 MYV7:MYY8 NJF9:NJI9 NIR7:NIU8 NTB9:NTE9 NSN7:NSQ8 OCX9:ODA9 OCJ7:OCM8 OMT9:OMW9 OMF7:OMI8 OWP9:OWS9 OWB7:OWE8 PGL9:PGO9 PFX7:PGA8 PQH9:PQK9 PPT7:PPW8 QAD9:QAG9 PZP7:PZS8 QJZ9:QKC9 QJL7:QJO8 QTV9:QTY9 QTH7:QTK8 RDR9:RDU9 RDD7:RDG8 RNN9:RNQ9 RMZ7:RNC8 RXJ9:RXM9 RWV7:RWY8 SHF9:SHI9 SGR7:SGU8 SRB9:SRE9 SQN7:SQQ8 TAX9:TBA9 TAJ7:TAM8 TKT9:TKW9 TKF7:TKI8 TUP9:TUS9 TUB7:TUE8 UEL9:UEO9 UDX7:UEA8 UOH9:UOK9 UNT7:UNW8 UYD9:UYG9 UXP7:UXS8 VHZ9:VIC9 VHL7:VHO8 VRV9:VRY9 VRH7:VRK8 WBR9:WBU9 WBD7:WBG8 WLN9:WLQ9 WKZ7:WLC8 WVJ9:WVM9 WUV7:WUY8 S23:S37 JO23:JR37 IZ21:JC22 TK23:TN37 SV21:SY22 ADG23:ADJ37 ACR21:ACU22 ANC23:ANF37 AMN21:AMQ22 AWY23:AXB37 AWJ21:AWM22 BGU23:BGX37 BGF21:BGI22 BQQ23:BQT37 BQB21:BQE22 CAM23:CAP37 BZX21:CAA22 CKI23:CKL37 CJT21:CJW22 CUE23:CUH37 CTP21:CTS22 DEA23:DED37 DDL21:DDO22 DNW23:DNZ37 DNH21:DNK22 DXS23:DXV37 DXD21:DXG22 EHO23:EHR37 EGZ21:EHC22 ERK23:ERN37 EQV21:EQY22 FBG23:FBJ37 FAR21:FAU22 FLC23:FLF37 FKN21:FKQ22 FUY23:FVB37 FUJ21:FUM22 GEU23:GEX37 GEF21:GEI22 GOQ23:GOT37 GOB21:GOE22 GYM23:GYP37 GXX21:GYA22 HII23:HIL37 HHT21:HHW22 HSE23:HSH37 HRP21:HRS22 ICA23:ICD37 IBL21:IBO22 ILW23:ILZ37 ILH21:ILK22 IVS23:IVV37 IVD21:IVG22 JFO23:JFR37 JEZ21:JFC22 JPK23:JPN37 JOV21:JOY22 JZG23:JZJ37 JYR21:JYU22 KJC23:KJF37 KIN21:KIQ22 KSY23:KTB37 KSJ21:KSM22 LCU23:LCX37 LCF21:LCI22 LMQ23:LMT37 LMB21:LME22 LWM23:LWP37 LVX21:LWA22 MGI23:MGL37 MFT21:MFW22 MQE23:MQH37 MPP21:MPS22 NAA23:NAD37 MZL21:MZO22 NJW23:NJZ37 NJH21:NJK22 NTS23:NTV37 NTD21:NTG22 ODO23:ODR37 OCZ21:ODC22 ONK23:ONN37 OMV21:OMY22 OXG23:OXJ37 OWR21:OWU22 PHC23:PHF37 PGN21:PGQ22 PQY23:PRB37 PQJ21:PQM22 QAU23:QAX37 QAF21:QAI22 QKQ23:QKT37 QKB21:QKE22 QUM23:QUP37 QTX21:QUA22 REI23:REL37 RDT21:RDW22 ROE23:ROH37 RNP21:RNS22 RYA23:RYD37 RXL21:RXO22 SHW23:SHZ37 SHH21:SHK22 SRS23:SRV37 SRD21:SRG22 TBO23:TBR37 TAZ21:TBC22 TLK23:TLN37 TKV21:TKY22 TVG23:TVJ37 TUR21:TUU22 UFC23:UFF37 UEN21:UEQ22 UOY23:UPB37 UOJ21:UOM22 UYU23:UYX37 UYF21:UYI22 VIQ23:VIT37 VIB21:VIE22 VSM23:VSP37 VRX21:VSA22 WCI23:WCL37 WBT21:WBW22 WME23:WMH37 WLP21:WLS22 WWA23:WWD37 WVL21:WVO22 C38:E40 WUH10:WUK20 WKL10:WKO20 WAP10:WAS20 VQT10:VQW20 VGX10:VHA20 UXB10:UXE20 UNF10:UNI20 UDJ10:UDM20 TTN10:TTQ20 TJR10:TJU20 SZV10:SZY20 SPZ10:SQC20 SGD10:SGG20 RWH10:RWK20 RML10:RMO20 RCP10:RCS20 QST10:QSW20 QIX10:QJA20 PZB10:PZE20 PPF10:PPI20 PFJ10:PFM20 OVN10:OVQ20 OLR10:OLU20 OBV10:OBY20 NRZ10:NSC20 NID10:NIG20 MYH10:MYK20 MOL10:MOO20 MEP10:MES20 LUT10:LUW20 LKX10:LLA20 LBB10:LBE20 KRF10:KRI20 KHJ10:KHM20 JXN10:JXQ20 JNR10:JNU20 JDV10:JDY20 ITZ10:IUC20 IKD10:IKG20 IAH10:IAK20 HQL10:HQO20 HGP10:HGS20 GWT10:GWW20 GMX10:GNA20 GDB10:GDE20 FTF10:FTI20 FJJ10:FJM20 EZN10:EZQ20 EPR10:EPU20 EFV10:EFY20 DVZ10:DWC20 DMD10:DMG20 DCH10:DCK20 CSL10:CSO20 CIP10:CIS20 BYT10:BYW20 BOX10:BPA20 BFB10:BFE20 AVF10:AVI20 ALJ10:ALM20 ABN10:ABQ20 RR10:RU20 HV10:HY20 C22:E25 C20:E20 B13:E17 B21:E21 C18:E18 B983063:C983069 B917527:C917533 B851991:C851997 B786455:C786461 B720919:C720925 B655383:C655389 B589847:C589853 B524311:C524317 B458775:C458781 B393239:C393245 B327703:C327709 B262167:C262173 B196631:C196637 B131095:C131101 B65559:C65565 D983056:E983058 B983059:C983061 D917520:E917522 B917523:C917525 D851984:E851986 B851987:C851989 D786448:E786450 B786451:C786453 D720912:E720914 B720915:C720917 D655376:E655378 B655379:C655381 D589840:E589842 B589843:C589845 D524304:E524306 B524307:C524309 D458768:E458770 B458771:C458773 D393232:E393234 B393235:C393237 D327696:E327698 B327699:C327701 D262160:E262162 B262163:C262165 D196624:E196626 B196627:C196629 D131088:E131090 B131091:C131093 D65552:E65554 B65555:C65557 D983054:E983054 B983057:C983057 D917518:E917518 B917521:C917521 D851982:E851982 B851985:C851985 D786446:E786446 B786449:C786449 D720910:E720910 B720913:C720913 D655374:E655374 B655377:C655377 D589838:E589838 B589841:C589841 D524302:E524302 B524305:C524305 D458766:E458766 B458769:C458769 D393230:E393230 B393233:C393233 D327694:E327694 B327697:C327697 D262158:E262158 B262161:C262161 D196622:E196622 B196625:C196625 D131086:E131086 B131089:C131089 D65550:E65550 B65553:C65553 D983046:E983049 B983049:C983052 D917510:E917513 B917513:C917516 D851974:E851977 B851977:C851980 D786438:E786441 B786441:C786444 D720902:E720905 B720905:C720908 D655366:E655369 B655369:C655372 D589830:E589833 B589833:C589836 D524294:E524297 B524297:C524300 D458758:E458761 B458761:C458764 D393222:E393225 B393225:C393228 D327686:E327689 B327689:C327692 D262150:E262153 B262153:C262156 D196614:E196617 B196617:C196620 D131078:E131081 B131081:C131084 D65542:E65545 B65545:C65548 D983060:E983067 D917524:E917531 D851988:E851995 D786452:E786459 D720916:E720923 D655380:E655387 D589844:E589851 D524308:E524315 D458772:E458779 D393236:E393243 D327700:E327707 D262164:E262171 D196628:E196635 D131092:E131099 D65556:E65563 C983070:E983070 C983073 C917534:E917534 C917537 C851998:E851998 C852001 C786462:E786462 C786465 C720926:E720926 C720929 C655390:E655390 C655393 C589854:E589854 C589857 C524318:E524318 C524321 C458782:E458782 C458785 C393246:E393246 C393249 C327710:E327710 C327713 C262174:E262174 C262177 C196638:E196638 C196641 C131102:E131102 C131105 C65566:E65566 C65569 D983041:E983043 C983044:C983046 D917505:E917507 C917508:C917510 D851969:E851971 C851972:C851974 D786433:E786435 C786436:C786438 D720897:E720899 C720900:C720902 D655361:E655363 C655364:C655366 D589825:E589827 C589828:C589830 D524289:E524291 C524292:C524294 D458753:E458755 C458756:C458758 D393217:E393219 C393220:C393222 D327681:E327683 C327684:C327686 D262145:E262147 C262148:C262150 D196609:E196611 C196612:C196614 D131073:E131075 C131076:C131078 D65537:E65539 C65540:C65542 C10:E10 B5:B10 C5:E8 B18:B20 B22:B40 C27:E34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事業収支決算書</vt:lpstr>
      <vt:lpstr>事業収支決算明細書</vt:lpstr>
      <vt:lpstr>計算書</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otaka</dc:creator>
  <cp:lastModifiedBy>雄介 中野</cp:lastModifiedBy>
  <cp:lastPrinted>2022-11-15T16:32:37Z</cp:lastPrinted>
  <dcterms:created xsi:type="dcterms:W3CDTF">2016-11-21T04:57:23Z</dcterms:created>
  <dcterms:modified xsi:type="dcterms:W3CDTF">2025-11-13T02:27:44Z</dcterms:modified>
</cp:coreProperties>
</file>