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spyn7\Desktop\chi12rk01\kessan\"/>
    </mc:Choice>
  </mc:AlternateContent>
  <xr:revisionPtr revIDLastSave="0" documentId="8_{88D7436C-5658-4A89-A192-47F3AD1D4783}" xr6:coauthVersionLast="47" xr6:coauthVersionMax="47" xr10:uidLastSave="{00000000-0000-0000-0000-000000000000}"/>
  <bookViews>
    <workbookView xWindow="-108" yWindow="-108" windowWidth="23256" windowHeight="13176" tabRatio="663" activeTab="1" xr2:uid="{00000000-000D-0000-FFFF-FFFF00000000}"/>
  </bookViews>
  <sheets>
    <sheet name="収支決算報告書(様式11)" sheetId="2" r:id="rId1"/>
    <sheet name="収益・費用明細書(様式12)" sheetId="1" r:id="rId2"/>
    <sheet name="差異発生理由書(様式15)" sheetId="4" r:id="rId3"/>
    <sheet name="現金出納帳（様式16）" sheetId="5" r:id="rId4"/>
    <sheet name="口座出納帳（様式17）" sheetId="6" r:id="rId5"/>
  </sheets>
  <definedNames>
    <definedName name="_xlnm.Print_Area" localSheetId="2">'差異発生理由書(様式15)'!$A$1:$G$13</definedName>
    <definedName name="_xlnm.Print_Area" localSheetId="0">'収支決算報告書(様式11)'!$A$1:$F$37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5" l="1"/>
  <c r="F23" i="5" s="1"/>
  <c r="F24" i="5" s="1"/>
  <c r="F25" i="5" s="1"/>
  <c r="F26" i="5" s="1"/>
  <c r="F27" i="5" s="1"/>
  <c r="F28" i="5" s="1"/>
  <c r="F29" i="5" s="1"/>
  <c r="F30" i="5" s="1"/>
  <c r="F21" i="5"/>
  <c r="F20" i="5"/>
  <c r="F19" i="5"/>
  <c r="E58" i="5" l="1"/>
  <c r="D58" i="5"/>
  <c r="F8" i="5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D32" i="6"/>
  <c r="F7" i="6"/>
  <c r="F8" i="6" s="1"/>
  <c r="F9" i="6" s="1"/>
  <c r="F10" i="6" s="1"/>
  <c r="F11" i="6" s="1"/>
  <c r="F12" i="6" s="1"/>
  <c r="F13" i="6" s="1"/>
  <c r="F14" i="6" s="1"/>
  <c r="F15" i="6" s="1"/>
  <c r="F16" i="6" s="1"/>
  <c r="F17" i="6" s="1"/>
  <c r="F18" i="6" s="1"/>
  <c r="F19" i="6" s="1"/>
  <c r="F20" i="6" s="1"/>
  <c r="F21" i="6" s="1"/>
  <c r="F22" i="6" s="1"/>
  <c r="F23" i="6" s="1"/>
  <c r="F24" i="6" s="1"/>
  <c r="F25" i="6" s="1"/>
  <c r="F26" i="6" s="1"/>
  <c r="F27" i="6" s="1"/>
  <c r="F28" i="6" s="1"/>
  <c r="F29" i="6" s="1"/>
  <c r="F30" i="6" s="1"/>
  <c r="F31" i="6" s="1"/>
  <c r="E32" i="6"/>
  <c r="F32" i="6" s="1"/>
  <c r="E21" i="2"/>
  <c r="E20" i="2"/>
  <c r="G43" i="1"/>
  <c r="G46" i="1"/>
  <c r="G49" i="1"/>
  <c r="G51" i="1"/>
  <c r="G59" i="1"/>
  <c r="G60" i="1"/>
  <c r="H49" i="1"/>
  <c r="I48" i="1"/>
  <c r="H46" i="1"/>
  <c r="H43" i="1"/>
  <c r="I49" i="1"/>
  <c r="I47" i="1"/>
  <c r="H59" i="1"/>
  <c r="H60" i="1"/>
  <c r="E32" i="2"/>
  <c r="D33" i="2"/>
  <c r="D16" i="2"/>
  <c r="I19" i="1"/>
  <c r="I20" i="1"/>
  <c r="I38" i="1"/>
  <c r="I43" i="1"/>
  <c r="I44" i="1"/>
  <c r="I46" i="1"/>
  <c r="E8" i="2"/>
  <c r="E9" i="2"/>
  <c r="E10" i="2"/>
  <c r="E11" i="2"/>
  <c r="E12" i="2"/>
  <c r="E13" i="2"/>
  <c r="E14" i="2"/>
  <c r="E16" i="2"/>
  <c r="C16" i="2"/>
  <c r="E18" i="2"/>
  <c r="E19" i="2"/>
  <c r="E22" i="2"/>
  <c r="E23" i="2"/>
  <c r="E24" i="2"/>
  <c r="E25" i="2"/>
  <c r="E26" i="2"/>
  <c r="E27" i="2"/>
  <c r="E28" i="2"/>
  <c r="E29" i="2"/>
  <c r="E30" i="2"/>
  <c r="E31" i="2"/>
  <c r="C33" i="2"/>
  <c r="I18" i="1"/>
  <c r="H9" i="1"/>
  <c r="G9" i="1"/>
  <c r="I7" i="1"/>
  <c r="E33" i="2"/>
  <c r="D34" i="2"/>
  <c r="F31" i="5" l="1"/>
  <c r="F32" i="5" s="1"/>
  <c r="F33" i="5" s="1"/>
  <c r="F34" i="5" s="1"/>
  <c r="F35" i="5" s="1"/>
  <c r="F36" i="5" s="1"/>
  <c r="F37" i="5" s="1"/>
  <c r="F38" i="5" s="1"/>
  <c r="F39" i="5" s="1"/>
  <c r="F40" i="5" s="1"/>
  <c r="F41" i="5" s="1"/>
  <c r="F42" i="5" s="1"/>
  <c r="F43" i="5" s="1"/>
  <c r="F44" i="5" s="1"/>
  <c r="F45" i="5" s="1"/>
  <c r="F46" i="5" s="1"/>
  <c r="F47" i="5" s="1"/>
  <c r="F48" i="5" s="1"/>
  <c r="F49" i="5" s="1"/>
  <c r="F50" i="5" s="1"/>
  <c r="F51" i="5" s="1"/>
  <c r="F52" i="5" s="1"/>
  <c r="F53" i="5" s="1"/>
  <c r="F54" i="5" s="1"/>
  <c r="F55" i="5" s="1"/>
  <c r="F56" i="5" s="1"/>
  <c r="F57" i="5" s="1"/>
  <c r="F58" i="5" s="1"/>
</calcChain>
</file>

<file path=xl/sharedStrings.xml><?xml version="1.0" encoding="utf-8"?>
<sst xmlns="http://schemas.openxmlformats.org/spreadsheetml/2006/main" count="385" uniqueCount="270">
  <si>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</si>
  <si>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（決算用）</t>
    <rPh sb="1" eb="3">
      <t>ケッサン</t>
    </rPh>
    <rPh sb="3" eb="4">
      <t>ヨウ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</si>
  <si>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</si>
  <si>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</si>
  <si>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</si>
  <si>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決　算　額</t>
    <rPh sb="0" eb="5">
      <t>ケッサンガク</t>
    </rPh>
    <phoneticPr fontId="3"/>
  </si>
  <si>
    <t>差　　　　異</t>
    <rPh sb="0" eb="6">
      <t>サイ</t>
    </rPh>
    <phoneticPr fontId="3"/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</si>
  <si>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</si>
  <si>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</si>
  <si>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</si>
  <si>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</si>
  <si>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（決算用）</t>
    <rPh sb="1" eb="4">
      <t>ケッサンヨウ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</si>
  <si>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</si>
  <si>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</si>
  <si>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差　　　異</t>
    <rPh sb="0" eb="5">
      <t>サイ</t>
    </rPh>
    <phoneticPr fontId="3"/>
  </si>
  <si>
    <t>　合　　　　計</t>
    <rPh sb="1" eb="2">
      <t>ゴウ</t>
    </rPh>
    <rPh sb="6" eb="7">
      <t>ショウケイ</t>
    </rPh>
    <phoneticPr fontId="3"/>
  </si>
  <si>
    <t>[様式12]</t>
    <rPh sb="1" eb="3">
      <t>ヨウシキ</t>
    </rPh>
    <phoneticPr fontId="3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</si>
  <si>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</si>
  <si>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</si>
  <si>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8</t>
    <phoneticPr fontId="2"/>
  </si>
  <si>
    <t>雑収益</t>
    <rPh sb="0" eb="3">
      <t>ザツシュウエキ</t>
    </rPh>
    <phoneticPr fontId="2"/>
  </si>
  <si>
    <t>受取利息</t>
    <rPh sb="0" eb="2">
      <t>ウケトリ</t>
    </rPh>
    <rPh sb="2" eb="4">
      <t>リソク</t>
    </rPh>
    <phoneticPr fontId="2"/>
  </si>
  <si>
    <t>１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</si>
  <si>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</si>
  <si>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3"/>
  </si>
  <si>
    <t>設営費</t>
    <rPh sb="0" eb="3">
      <t>セツエイヒ</t>
    </rPh>
    <phoneticPr fontId="2"/>
  </si>
  <si>
    <t>予備費</t>
    <rPh sb="0" eb="3">
      <t>ヨビヒ</t>
    </rPh>
    <phoneticPr fontId="2"/>
  </si>
  <si>
    <t>予備費</t>
    <rPh sb="0" eb="3">
      <t>ヨビヒ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</si>
  <si>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</si>
  <si>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</si>
  <si>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</si>
  <si>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</si>
  <si>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</si>
  <si>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</si>
  <si>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</si>
  <si>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</si>
  <si>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4">
      <t>コンシンカイヒ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</si>
  <si>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</si>
  <si>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</si>
  <si>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</si>
  <si>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</si>
  <si>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</si>
  <si>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</si>
  <si>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会場設営費</t>
    <rPh sb="0" eb="2">
      <t>カイジョウ</t>
    </rPh>
    <rPh sb="2" eb="5">
      <t>セツエイヒ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</si>
  <si>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</si>
  <si>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</si>
  <si>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</si>
  <si>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</si>
  <si>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</si>
  <si>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</si>
  <si>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</si>
  <si>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</si>
  <si>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</si>
  <si>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</si>
  <si>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</si>
  <si>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</si>
  <si>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予　算　額</t>
    <rPh sb="0" eb="5">
      <t>ヨサンガク</t>
    </rPh>
    <phoneticPr fontId="3"/>
  </si>
  <si>
    <t>科　　　　目</t>
    <rPh sb="0" eb="1">
      <t>カ</t>
    </rPh>
    <rPh sb="5" eb="6">
      <t>メ</t>
    </rPh>
    <phoneticPr fontId="3"/>
  </si>
  <si>
    <t>（単位　：　円）</t>
    <rPh sb="1" eb="3">
      <t>タンイ</t>
    </rPh>
    <rPh sb="6" eb="7">
      <t>エン</t>
    </rPh>
    <phoneticPr fontId="3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</si>
  <si>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</si>
  <si>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[様式11]</t>
    <rPh sb="1" eb="3">
      <t>ヨウシキ</t>
    </rPh>
    <phoneticPr fontId="3"/>
  </si>
  <si>
    <t>［様式15］</t>
    <rPh sb="1" eb="3">
      <t>ヨウシキ</t>
    </rPh>
    <phoneticPr fontId="3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</si>
  <si>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</si>
  <si>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担当委員会：</t>
    <phoneticPr fontId="2"/>
  </si>
  <si>
    <t>事業名称：</t>
    <phoneticPr fontId="2"/>
  </si>
  <si>
    <t>科目</t>
    <rPh sb="0" eb="2">
      <t>カモク</t>
    </rPh>
    <phoneticPr fontId="3"/>
  </si>
  <si>
    <t>細目</t>
    <rPh sb="0" eb="2">
      <t>サイモク</t>
    </rPh>
    <phoneticPr fontId="3"/>
  </si>
  <si>
    <t>摘要</t>
    <rPh sb="0" eb="2">
      <t>テキヨウ</t>
    </rPh>
    <phoneticPr fontId="3"/>
  </si>
  <si>
    <t>予算額</t>
    <rPh sb="0" eb="2">
      <t>ヨサン</t>
    </rPh>
    <rPh sb="2" eb="3">
      <t>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</si>
  <si>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</si>
  <si>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</si>
  <si>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理由・内容</t>
    <rPh sb="0" eb="2">
      <t>リユウ</t>
    </rPh>
    <rPh sb="3" eb="5">
      <t>ナイヨウ</t>
    </rPh>
    <phoneticPr fontId="3"/>
  </si>
  <si>
    <t>（収益の部）</t>
    <rPh sb="1" eb="3">
      <t>シュウエキ</t>
    </rPh>
    <rPh sb="4" eb="5">
      <t>ブ</t>
    </rPh>
    <phoneticPr fontId="3"/>
  </si>
  <si>
    <t>（費用の部）</t>
    <rPh sb="1" eb="3">
      <t>ヒヨウ</t>
    </rPh>
    <rPh sb="4" eb="5">
      <t>ブ</t>
    </rPh>
    <phoneticPr fontId="3"/>
  </si>
  <si>
    <t>[様式16]</t>
    <phoneticPr fontId="3"/>
  </si>
  <si>
    <t>現　　金　　出　　納　　帳</t>
    <rPh sb="0" eb="4">
      <t>ゲンキン</t>
    </rPh>
    <rPh sb="6" eb="13">
      <t>スイトウ</t>
    </rPh>
    <phoneticPr fontId="3"/>
  </si>
  <si>
    <t>担当委員会：</t>
    <rPh sb="0" eb="5">
      <t>タントウイインカイ</t>
    </rPh>
    <phoneticPr fontId="2"/>
  </si>
  <si>
    <t>事業名称：</t>
    <rPh sb="0" eb="2">
      <t>ジギョウ</t>
    </rPh>
    <rPh sb="2" eb="4">
      <t>メイショウ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</si>
  <si>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</si>
  <si>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</si>
  <si>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</si>
  <si>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</si>
  <si>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</si>
  <si>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</si>
  <si>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前ページよりの繰越金額</t>
  </si>
  <si>
    <t>計</t>
  </si>
  <si>
    <t>委員会名：</t>
    <rPh sb="0" eb="3">
      <t>イインカイ</t>
    </rPh>
    <rPh sb="3" eb="4">
      <t>メイ</t>
    </rPh>
    <phoneticPr fontId="2"/>
  </si>
  <si>
    <t>ページ：</t>
  </si>
  <si>
    <t>[様式17]</t>
    <phoneticPr fontId="3"/>
  </si>
  <si>
    <t>雑収益</t>
  </si>
  <si>
    <t>受取利息</t>
  </si>
  <si>
    <t>事業繰入金</t>
    <rPh sb="0" eb="5">
      <t>ジギョウクリイレキン</t>
    </rPh>
    <phoneticPr fontId="2"/>
  </si>
  <si>
    <t>現金</t>
    <rPh sb="0" eb="2">
      <t>ゲンキン</t>
    </rPh>
    <phoneticPr fontId="2"/>
  </si>
  <si>
    <t>口　　座　　出　　納　　帳</t>
    <rPh sb="0" eb="1">
      <t>クチ</t>
    </rPh>
    <rPh sb="3" eb="4">
      <t>ザ</t>
    </rPh>
    <rPh sb="6" eb="13">
      <t>スイトウ</t>
    </rPh>
    <phoneticPr fontId="3"/>
  </si>
  <si>
    <t>予　算　額</t>
    <rPh sb="0" eb="1">
      <t>ヨ</t>
    </rPh>
    <rPh sb="2" eb="3">
      <t>サン</t>
    </rPh>
    <rPh sb="4" eb="5">
      <t>ガク</t>
    </rPh>
    <phoneticPr fontId="3"/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</si>
  <si>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3"/>
        <charset val="128"/>
        <scheme val="minor"/>
      </rPr>
      <t xml:space="preserve">
Ｎｏ</t>
    </r>
    <rPh sb="0" eb="2">
      <t>セイキュウ</t>
    </rPh>
    <phoneticPr fontId="2"/>
  </si>
  <si>
    <t>地域活性化委員会</t>
    <rPh sb="0" eb="5">
      <t>チイキカッセイカ</t>
    </rPh>
    <rPh sb="5" eb="8">
      <t>イインカイ</t>
    </rPh>
    <phoneticPr fontId="2"/>
  </si>
  <si>
    <t>口座開設費入金（有川副委員長）</t>
    <rPh sb="0" eb="5">
      <t>コウザカイセツヒ</t>
    </rPh>
    <rPh sb="5" eb="7">
      <t>ニュウキン</t>
    </rPh>
    <rPh sb="8" eb="10">
      <t>アリカワ</t>
    </rPh>
    <rPh sb="10" eb="11">
      <t>フク</t>
    </rPh>
    <rPh sb="11" eb="14">
      <t>イインチョウ</t>
    </rPh>
    <phoneticPr fontId="2"/>
  </si>
  <si>
    <t>口座開設預金出金（有川副委員長）</t>
    <rPh sb="0" eb="2">
      <t>コウザ</t>
    </rPh>
    <rPh sb="2" eb="4">
      <t>カイセツ</t>
    </rPh>
    <rPh sb="4" eb="6">
      <t>ヨキン</t>
    </rPh>
    <rPh sb="6" eb="8">
      <t>シュッキン</t>
    </rPh>
    <rPh sb="9" eb="11">
      <t>アリカワ</t>
    </rPh>
    <rPh sb="11" eb="12">
      <t>フク</t>
    </rPh>
    <rPh sb="12" eb="15">
      <t>イインチョウ</t>
    </rPh>
    <phoneticPr fontId="2"/>
  </si>
  <si>
    <t>広報費</t>
    <rPh sb="0" eb="3">
      <t>コウホウヒ</t>
    </rPh>
    <phoneticPr fontId="2"/>
  </si>
  <si>
    <t>広報費</t>
    <phoneticPr fontId="2"/>
  </si>
  <si>
    <t>担当委員会： 地域活性化委員会</t>
    <rPh sb="0" eb="5">
      <t>タントウイインカイ</t>
    </rPh>
    <rPh sb="7" eb="12">
      <t>チイキカッセイカ</t>
    </rPh>
    <rPh sb="12" eb="15">
      <t>イインカイ</t>
    </rPh>
    <phoneticPr fontId="3"/>
  </si>
  <si>
    <t>(</t>
    <phoneticPr fontId="2"/>
  </si>
  <si>
    <t>（</t>
    <phoneticPr fontId="2"/>
  </si>
  <si>
    <t>）</t>
    <phoneticPr fontId="2"/>
  </si>
  <si>
    <t>5</t>
    <phoneticPr fontId="2"/>
  </si>
  <si>
    <t>作成費</t>
    <rPh sb="0" eb="3">
      <t>サクセイヒ</t>
    </rPh>
    <phoneticPr fontId="2"/>
  </si>
  <si>
    <t>　小　　　　計</t>
    <rPh sb="1" eb="2">
      <t>ショウ</t>
    </rPh>
    <rPh sb="6" eb="7">
      <t>ケイ</t>
    </rPh>
    <phoneticPr fontId="2"/>
  </si>
  <si>
    <t>　小　　　　計</t>
    <rPh sb="1" eb="2">
      <t>ショウ</t>
    </rPh>
    <rPh sb="6" eb="7">
      <t>ケイ</t>
    </rPh>
    <phoneticPr fontId="3"/>
  </si>
  <si>
    <t>青少年育成基金・サルビア基金交付事業</t>
    <rPh sb="0" eb="3">
      <t>セイショウネン</t>
    </rPh>
    <rPh sb="3" eb="5">
      <t>イクセイ</t>
    </rPh>
    <rPh sb="5" eb="7">
      <t>キキン</t>
    </rPh>
    <rPh sb="12" eb="14">
      <t>キキン</t>
    </rPh>
    <rPh sb="14" eb="18">
      <t>コウフジギョウ</t>
    </rPh>
    <phoneticPr fontId="2"/>
  </si>
  <si>
    <t>振込手数料</t>
    <rPh sb="0" eb="2">
      <t>フリコミ</t>
    </rPh>
    <rPh sb="2" eb="5">
      <t>テスウリョウ</t>
    </rPh>
    <phoneticPr fontId="2"/>
  </si>
  <si>
    <t>事業名称：　　青少年育成基金・サルビア基金交付事業</t>
    <rPh sb="0" eb="2">
      <t>ジギョウ</t>
    </rPh>
    <rPh sb="2" eb="4">
      <t>メイショウ</t>
    </rPh>
    <rPh sb="7" eb="10">
      <t>セイショウネン</t>
    </rPh>
    <rPh sb="10" eb="14">
      <t>イクセイキキン</t>
    </rPh>
    <rPh sb="19" eb="21">
      <t>キキン</t>
    </rPh>
    <rPh sb="21" eb="25">
      <t>コウフジギョウ</t>
    </rPh>
    <phoneticPr fontId="3"/>
  </si>
  <si>
    <t>委員会事業費　　1,150,000円より</t>
    <phoneticPr fontId="2"/>
  </si>
  <si>
    <t>事業名称：　　青少年育成基金・サルビア基金交付事業</t>
    <rPh sb="0" eb="2">
      <t>ジギョウ</t>
    </rPh>
    <rPh sb="2" eb="4">
      <t>メイショウ</t>
    </rPh>
    <rPh sb="7" eb="14">
      <t>セイショウネンイクセイキキン</t>
    </rPh>
    <rPh sb="19" eb="25">
      <t>キキンコウフジギョウ</t>
    </rPh>
    <phoneticPr fontId="3"/>
  </si>
  <si>
    <t>サルビア基金より</t>
    <rPh sb="4" eb="6">
      <t>キキン</t>
    </rPh>
    <phoneticPr fontId="2"/>
  </si>
  <si>
    <t>四日市市民公園</t>
    <rPh sb="0" eb="3">
      <t>ヨッカイチ</t>
    </rPh>
    <rPh sb="3" eb="7">
      <t>シミンコウエン</t>
    </rPh>
    <phoneticPr fontId="3"/>
  </si>
  <si>
    <t>四日市市地場産業振興センター6Fホール</t>
    <rPh sb="0" eb="8">
      <t>ヨッカイチシジバサンギョウ</t>
    </rPh>
    <rPh sb="8" eb="10">
      <t>シンコウ</t>
    </rPh>
    <phoneticPr fontId="2"/>
  </si>
  <si>
    <t>四日市市地場産業振興センター6F展示室</t>
    <rPh sb="0" eb="8">
      <t>ヨッカイチシジバサンギョウ</t>
    </rPh>
    <rPh sb="8" eb="10">
      <t>シンコウ</t>
    </rPh>
    <rPh sb="16" eb="19">
      <t>テンジシツ</t>
    </rPh>
    <phoneticPr fontId="2"/>
  </si>
  <si>
    <t>ロール紙看板印刷用(ルーム備品)</t>
    <rPh sb="3" eb="4">
      <t>シ</t>
    </rPh>
    <rPh sb="4" eb="6">
      <t>カンバン</t>
    </rPh>
    <rPh sb="6" eb="9">
      <t>インサツヨウ</t>
    </rPh>
    <rPh sb="13" eb="15">
      <t>ビヒン</t>
    </rPh>
    <phoneticPr fontId="2"/>
  </si>
  <si>
    <t>10tウイング車</t>
    <rPh sb="7" eb="8">
      <t>シャ</t>
    </rPh>
    <phoneticPr fontId="2"/>
  </si>
  <si>
    <t>冷房使用料6Fホール</t>
    <rPh sb="0" eb="5">
      <t>レイボウシヨウリョウ</t>
    </rPh>
    <phoneticPr fontId="2"/>
  </si>
  <si>
    <t>冷房使用料6F展示室</t>
    <rPh sb="0" eb="5">
      <t>レイボウシヨウリョウ</t>
    </rPh>
    <rPh sb="7" eb="10">
      <t>テンジシツ</t>
    </rPh>
    <phoneticPr fontId="2"/>
  </si>
  <si>
    <t>展示パネル</t>
    <rPh sb="0" eb="2">
      <t>テンジ</t>
    </rPh>
    <phoneticPr fontId="2"/>
  </si>
  <si>
    <t>プロジェクター</t>
    <phoneticPr fontId="2"/>
  </si>
  <si>
    <t>長机</t>
    <rPh sb="0" eb="2">
      <t>ナガヅクエ</t>
    </rPh>
    <phoneticPr fontId="2"/>
  </si>
  <si>
    <t>拡声器（メンバー備品）</t>
    <rPh sb="0" eb="3">
      <t>カクセイキ</t>
    </rPh>
    <rPh sb="8" eb="10">
      <t>ビヒン</t>
    </rPh>
    <phoneticPr fontId="2"/>
  </si>
  <si>
    <t>レンタル費</t>
    <rPh sb="4" eb="5">
      <t>ヒ</t>
    </rPh>
    <phoneticPr fontId="2"/>
  </si>
  <si>
    <t>テント2×3K</t>
    <phoneticPr fontId="2"/>
  </si>
  <si>
    <t>ウェイト2段積み</t>
    <rPh sb="5" eb="7">
      <t>ダンヅ</t>
    </rPh>
    <phoneticPr fontId="2"/>
  </si>
  <si>
    <t>会議用テーブルS</t>
    <phoneticPr fontId="2"/>
  </si>
  <si>
    <t>パイプイス</t>
    <phoneticPr fontId="2"/>
  </si>
  <si>
    <t>側幕7K白(着替えテント用)</t>
    <rPh sb="6" eb="8">
      <t>キガ</t>
    </rPh>
    <rPh sb="12" eb="13">
      <t>ヨウ</t>
    </rPh>
    <phoneticPr fontId="2"/>
  </si>
  <si>
    <t>側幕5K白(着替えテント用)</t>
    <rPh sb="6" eb="8">
      <t>キガ</t>
    </rPh>
    <rPh sb="12" eb="13">
      <t>ヨウ</t>
    </rPh>
    <phoneticPr fontId="2"/>
  </si>
  <si>
    <t>立て看板900×1800(片面)</t>
    <rPh sb="0" eb="1">
      <t>タ</t>
    </rPh>
    <rPh sb="2" eb="4">
      <t>カンバン</t>
    </rPh>
    <rPh sb="13" eb="15">
      <t>カタメン</t>
    </rPh>
    <phoneticPr fontId="2"/>
  </si>
  <si>
    <t>スタンド</t>
    <phoneticPr fontId="2"/>
  </si>
  <si>
    <t>ミキサー6ch</t>
    <phoneticPr fontId="2"/>
  </si>
  <si>
    <t>ダイバシティワイヤレスチューナー2ch</t>
    <phoneticPr fontId="2"/>
  </si>
  <si>
    <t>パワーアンプ150W+150W</t>
    <phoneticPr fontId="2"/>
  </si>
  <si>
    <t>スピーカーBOSE802</t>
    <phoneticPr fontId="2"/>
  </si>
  <si>
    <t>スピーカースタンド</t>
    <phoneticPr fontId="2"/>
  </si>
  <si>
    <t>運送費</t>
    <rPh sb="0" eb="3">
      <t>ウンソウヒ</t>
    </rPh>
    <phoneticPr fontId="2"/>
  </si>
  <si>
    <t>配達回収料</t>
    <rPh sb="0" eb="2">
      <t>ハイタツ</t>
    </rPh>
    <rPh sb="2" eb="4">
      <t>カイシュウ</t>
    </rPh>
    <rPh sb="4" eb="5">
      <t>リョウ</t>
    </rPh>
    <phoneticPr fontId="2"/>
  </si>
  <si>
    <t>車両費</t>
    <rPh sb="0" eb="2">
      <t>シャリョウ</t>
    </rPh>
    <rPh sb="2" eb="3">
      <t>ヒ</t>
    </rPh>
    <phoneticPr fontId="2"/>
  </si>
  <si>
    <t>機材運搬費</t>
    <rPh sb="0" eb="2">
      <t>キザイ</t>
    </rPh>
    <rPh sb="2" eb="5">
      <t>ウンパンヒ</t>
    </rPh>
    <phoneticPr fontId="2"/>
  </si>
  <si>
    <t>人件費</t>
    <rPh sb="0" eb="3">
      <t>ジンケンヒ</t>
    </rPh>
    <phoneticPr fontId="2"/>
  </si>
  <si>
    <t>設営撤去費</t>
    <rPh sb="0" eb="4">
      <t>セツエイテッキョ</t>
    </rPh>
    <rPh sb="4" eb="5">
      <t>ヒ</t>
    </rPh>
    <phoneticPr fontId="2"/>
  </si>
  <si>
    <t>2</t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</si>
  <si>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</si>
  <si>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演出費</t>
    <rPh sb="0" eb="3">
      <t>エンシュツヒ</t>
    </rPh>
    <phoneticPr fontId="2"/>
  </si>
  <si>
    <t>ふわふわこにゅうどうくん</t>
    <phoneticPr fontId="2"/>
  </si>
  <si>
    <t>ばんこの里会館絵付け体験</t>
    <rPh sb="4" eb="5">
      <t>サト</t>
    </rPh>
    <rPh sb="5" eb="7">
      <t>カイカン</t>
    </rPh>
    <rPh sb="7" eb="9">
      <t>エツ</t>
    </rPh>
    <rPh sb="10" eb="12">
      <t>タイケン</t>
    </rPh>
    <phoneticPr fontId="2"/>
  </si>
  <si>
    <t>チラシデータ作成</t>
    <phoneticPr fontId="2"/>
  </si>
  <si>
    <t>チラシ印刷</t>
    <phoneticPr fontId="2"/>
  </si>
  <si>
    <t>11</t>
    <phoneticPr fontId="2"/>
  </si>
  <si>
    <t>)</t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</si>
  <si>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</si>
  <si>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参加記念品</t>
    <rPh sb="0" eb="5">
      <t>サンカキネンヒン</t>
    </rPh>
    <phoneticPr fontId="2"/>
  </si>
  <si>
    <t>日永うちわ</t>
    <rPh sb="0" eb="2">
      <t>ヒナガ</t>
    </rPh>
    <phoneticPr fontId="2"/>
  </si>
  <si>
    <t>　小　　　　計</t>
    <rPh sb="1" eb="7">
      <t>ショウケイ</t>
    </rPh>
    <phoneticPr fontId="3"/>
  </si>
  <si>
    <t>雑費</t>
    <rPh sb="0" eb="2">
      <t>ザッピ</t>
    </rPh>
    <phoneticPr fontId="2"/>
  </si>
  <si>
    <t>株式会社稲藤</t>
    <rPh sb="0" eb="4">
      <t>カブシキガイシャ</t>
    </rPh>
    <rPh sb="4" eb="6">
      <t>イナトウ</t>
    </rPh>
    <phoneticPr fontId="2"/>
  </si>
  <si>
    <t>株式会社アビ・コミュニティ</t>
    <rPh sb="0" eb="4">
      <t>カブシキカイシャ</t>
    </rPh>
    <phoneticPr fontId="2"/>
  </si>
  <si>
    <t>有限会社ナルカワキャリー</t>
    <rPh sb="0" eb="4">
      <t>ユウゲンカイシャ</t>
    </rPh>
    <phoneticPr fontId="2"/>
  </si>
  <si>
    <t>四日市運送株式会社</t>
    <rPh sb="0" eb="3">
      <t>ヨッカイチ</t>
    </rPh>
    <rPh sb="3" eb="9">
      <t>ウンソウカブシキガイシャ</t>
    </rPh>
    <phoneticPr fontId="2"/>
  </si>
  <si>
    <t>ﾀﾞｽｷﾝﾚﾝﾄｵｰﾙ四日市ｽﾃｰｼｮﾝ</t>
    <rPh sb="11" eb="14">
      <t>ヨッカイチ</t>
    </rPh>
    <phoneticPr fontId="2"/>
  </si>
  <si>
    <t>　小　　　　計</t>
    <rPh sb="1" eb="2">
      <t>ショウ</t>
    </rPh>
    <rPh sb="6" eb="7">
      <t>ショウケイ</t>
    </rPh>
    <phoneticPr fontId="3"/>
  </si>
  <si>
    <t>15</t>
    <phoneticPr fontId="2"/>
  </si>
  <si>
    <t>参加記念品費</t>
    <rPh sb="0" eb="2">
      <t>サンカ</t>
    </rPh>
    <rPh sb="2" eb="4">
      <t>キネン</t>
    </rPh>
    <rPh sb="4" eb="5">
      <t>ヒン</t>
    </rPh>
    <rPh sb="5" eb="6">
      <t>ヒ</t>
    </rPh>
    <phoneticPr fontId="2"/>
  </si>
  <si>
    <t>企画演出費</t>
    <rPh sb="0" eb="2">
      <t>キカク</t>
    </rPh>
    <rPh sb="2" eb="5">
      <t>エンシュツヒ</t>
    </rPh>
    <phoneticPr fontId="2"/>
  </si>
  <si>
    <t>青少年育成基金・サルビア基金交付事業</t>
    <rPh sb="0" eb="7">
      <t>セイショウネンイクセイキキン</t>
    </rPh>
    <rPh sb="12" eb="18">
      <t>キキンコウフジギョウ</t>
    </rPh>
    <phoneticPr fontId="2"/>
  </si>
  <si>
    <t>1-1</t>
    <phoneticPr fontId="2"/>
  </si>
  <si>
    <t>1-2</t>
    <phoneticPr fontId="2"/>
  </si>
  <si>
    <t>3-1</t>
    <phoneticPr fontId="2"/>
  </si>
  <si>
    <t>3-2</t>
    <phoneticPr fontId="2"/>
  </si>
  <si>
    <t>3-3</t>
    <phoneticPr fontId="2"/>
  </si>
  <si>
    <t>3-4</t>
    <phoneticPr fontId="2"/>
  </si>
  <si>
    <t>3-5</t>
    <phoneticPr fontId="2"/>
  </si>
  <si>
    <t>3-6</t>
    <phoneticPr fontId="2"/>
  </si>
  <si>
    <t>3-7</t>
    <phoneticPr fontId="2"/>
  </si>
  <si>
    <t>3-8</t>
    <phoneticPr fontId="2"/>
  </si>
  <si>
    <t>3-16</t>
    <phoneticPr fontId="2"/>
  </si>
  <si>
    <t>3-9</t>
    <phoneticPr fontId="2"/>
  </si>
  <si>
    <t>3-10</t>
    <phoneticPr fontId="2"/>
  </si>
  <si>
    <t>3-11</t>
    <phoneticPr fontId="2"/>
  </si>
  <si>
    <t>3-12</t>
    <phoneticPr fontId="2"/>
  </si>
  <si>
    <t>3-13</t>
    <phoneticPr fontId="2"/>
  </si>
  <si>
    <t>3-14</t>
    <phoneticPr fontId="2"/>
  </si>
  <si>
    <t>3-15</t>
    <phoneticPr fontId="2"/>
  </si>
  <si>
    <t>6</t>
    <phoneticPr fontId="2"/>
  </si>
  <si>
    <t>4</t>
    <phoneticPr fontId="2"/>
  </si>
  <si>
    <t>7-4</t>
    <phoneticPr fontId="2"/>
  </si>
  <si>
    <t>7-3</t>
    <phoneticPr fontId="2"/>
  </si>
  <si>
    <t>7-6</t>
    <phoneticPr fontId="2"/>
  </si>
  <si>
    <t>7-5</t>
    <phoneticPr fontId="2"/>
  </si>
  <si>
    <t>7-1</t>
    <phoneticPr fontId="2"/>
  </si>
  <si>
    <t>7-2</t>
    <phoneticPr fontId="2"/>
  </si>
  <si>
    <t>9-1</t>
    <phoneticPr fontId="2"/>
  </si>
  <si>
    <t>9-2</t>
    <phoneticPr fontId="2"/>
  </si>
  <si>
    <t>10</t>
    <phoneticPr fontId="2"/>
  </si>
  <si>
    <t>受取利息が発生したため。</t>
    <phoneticPr fontId="2"/>
  </si>
  <si>
    <t>7-7</t>
    <phoneticPr fontId="2"/>
  </si>
  <si>
    <t>上記の収支差額（余剰金）は、　旧1月度理事会の承認を経てサルビア基金に繰り入れる。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5" eb="16">
      <t>キュウ</t>
    </rPh>
    <rPh sb="17" eb="18">
      <t>ガツ</t>
    </rPh>
    <rPh sb="18" eb="19">
      <t>ド</t>
    </rPh>
    <rPh sb="19" eb="22">
      <t>リジカイ</t>
    </rPh>
    <rPh sb="23" eb="25">
      <t>ショウニン</t>
    </rPh>
    <rPh sb="26" eb="27">
      <t>ケイ</t>
    </rPh>
    <rPh sb="32" eb="34">
      <t>キキン</t>
    </rPh>
    <rPh sb="35" eb="38">
      <t>クリイ</t>
    </rPh>
    <phoneticPr fontId="3"/>
  </si>
  <si>
    <t>口座開設費預金立替(有川副委員長)</t>
    <rPh sb="5" eb="9">
      <t>ヨキンタテカエ</t>
    </rPh>
    <rPh sb="10" eb="12">
      <t>アリカワ</t>
    </rPh>
    <rPh sb="12" eb="16">
      <t>フクイインチョウ</t>
    </rPh>
    <phoneticPr fontId="2"/>
  </si>
  <si>
    <t>仮受金</t>
    <rPh sb="0" eb="3">
      <t>カリウケキン</t>
    </rPh>
    <phoneticPr fontId="2"/>
  </si>
  <si>
    <t>普通預金</t>
    <rPh sb="0" eb="4">
      <t>フツウヨキン</t>
    </rPh>
    <phoneticPr fontId="2"/>
  </si>
  <si>
    <t>口座開設費預金立替　入金</t>
    <rPh sb="5" eb="9">
      <t>ヨキンタテカエ</t>
    </rPh>
    <rPh sb="10" eb="12">
      <t>ニュウキン</t>
    </rPh>
    <phoneticPr fontId="2"/>
  </si>
  <si>
    <t>出金　口座開設費返金</t>
    <rPh sb="0" eb="2">
      <t>シュッキン</t>
    </rPh>
    <rPh sb="3" eb="8">
      <t>コウザカイセツヒ</t>
    </rPh>
    <rPh sb="8" eb="10">
      <t>ヘンキン</t>
    </rPh>
    <phoneticPr fontId="2"/>
  </si>
  <si>
    <t>口座開設費返金(有川副委員長へ)</t>
    <rPh sb="5" eb="7">
      <t>ヘンキン</t>
    </rPh>
    <rPh sb="8" eb="10">
      <t>アリカワ</t>
    </rPh>
    <rPh sb="10" eb="14">
      <t>フクイインチョウ</t>
    </rPh>
    <phoneticPr fontId="2"/>
  </si>
  <si>
    <t>出金　作成費</t>
    <rPh sb="0" eb="2">
      <t>シュッキン</t>
    </rPh>
    <phoneticPr fontId="2"/>
  </si>
  <si>
    <t>会場設営費</t>
    <rPh sb="0" eb="4">
      <t>カイジョウセツエイ</t>
    </rPh>
    <rPh sb="4" eb="5">
      <t>ヒ</t>
    </rPh>
    <phoneticPr fontId="2"/>
  </si>
  <si>
    <t>出金　振込手数料</t>
    <rPh sb="0" eb="2">
      <t>シュッキン</t>
    </rPh>
    <rPh sb="3" eb="8">
      <t>フリコミテスウリョウ</t>
    </rPh>
    <phoneticPr fontId="2"/>
  </si>
  <si>
    <t>剰余金</t>
    <rPh sb="0" eb="3">
      <t>ジョウヨキン</t>
    </rPh>
    <phoneticPr fontId="2"/>
  </si>
  <si>
    <t>出金　余剰金</t>
    <rPh sb="0" eb="2">
      <t>シュッキン</t>
    </rPh>
    <rPh sb="3" eb="6">
      <t>ヨジョウキン</t>
    </rPh>
    <phoneticPr fontId="2"/>
  </si>
  <si>
    <t>余剰金返金(中島財務委員長へ)</t>
    <rPh sb="0" eb="5">
      <t>ヨジョウキンヘンキン</t>
    </rPh>
    <rPh sb="6" eb="10">
      <t>ナカジマザイム</t>
    </rPh>
    <rPh sb="10" eb="13">
      <t>イインチョウ</t>
    </rPh>
    <phoneticPr fontId="2"/>
  </si>
  <si>
    <t>出金　利息</t>
    <rPh sb="0" eb="2">
      <t>シュッキン</t>
    </rPh>
    <rPh sb="3" eb="5">
      <t>リソク</t>
    </rPh>
    <phoneticPr fontId="2"/>
  </si>
  <si>
    <t>利息</t>
    <rPh sb="0" eb="2">
      <t>リソク</t>
    </rPh>
    <phoneticPr fontId="2"/>
  </si>
  <si>
    <t>利息　余剰金返金(中島財務委員長へ)</t>
    <rPh sb="0" eb="2">
      <t>リソク</t>
    </rPh>
    <phoneticPr fontId="2"/>
  </si>
  <si>
    <t>会場設営費</t>
    <rPh sb="0" eb="2">
      <t>カイジョウ</t>
    </rPh>
    <rPh sb="2" eb="5">
      <t>セツエイヒ</t>
    </rPh>
    <phoneticPr fontId="2"/>
  </si>
  <si>
    <t>作成費　(フコク印刷工業有限会社)</t>
    <phoneticPr fontId="2"/>
  </si>
  <si>
    <t>レンタル費　(ダスキンレントオール四日市ステーション)</t>
    <phoneticPr fontId="2"/>
  </si>
  <si>
    <t>運送費　(ダスキンレントオール四日市ステーション)</t>
    <rPh sb="0" eb="2">
      <t>ウンソウ</t>
    </rPh>
    <phoneticPr fontId="2"/>
  </si>
  <si>
    <t>人件費　(ダスキンレントオール四日市ステーション)</t>
    <phoneticPr fontId="2"/>
  </si>
  <si>
    <t>参加記念品　(株式会社稲藤)</t>
    <rPh sb="0" eb="5">
      <t>サンカキネンヒン</t>
    </rPh>
    <rPh sb="7" eb="11">
      <t>カブシキガイシャ</t>
    </rPh>
    <rPh sb="11" eb="13">
      <t>イナトウ</t>
    </rPh>
    <phoneticPr fontId="2"/>
  </si>
  <si>
    <t>演出費　(株式会社アビ・コミュニティ)</t>
    <rPh sb="0" eb="3">
      <t>エンシュツヒ</t>
    </rPh>
    <rPh sb="5" eb="9">
      <t>カブシキガイシャ</t>
    </rPh>
    <phoneticPr fontId="2"/>
  </si>
  <si>
    <t>設営費　(有限会社ﾅﾙｶﾜｷｬﾘｰ)</t>
    <rPh sb="0" eb="3">
      <t>セツエイヒ</t>
    </rPh>
    <rPh sb="5" eb="9">
      <t>ユウゲンガイシャ</t>
    </rPh>
    <phoneticPr fontId="2"/>
  </si>
  <si>
    <t>運送費　(四日市運送株式会社)</t>
    <rPh sb="0" eb="3">
      <t>ウンソウヒ</t>
    </rPh>
    <rPh sb="5" eb="8">
      <t>ヨッカイチ</t>
    </rPh>
    <rPh sb="8" eb="14">
      <t>ウンソウカブシキガイシャ</t>
    </rPh>
    <phoneticPr fontId="2"/>
  </si>
  <si>
    <t>演出費　(萬古陶磁器振興協同組合連合会)</t>
    <rPh sb="0" eb="3">
      <t>エンシュツヒ</t>
    </rPh>
    <rPh sb="5" eb="6">
      <t>バン</t>
    </rPh>
    <rPh sb="6" eb="7">
      <t>コ</t>
    </rPh>
    <rPh sb="7" eb="10">
      <t>トウジキ</t>
    </rPh>
    <rPh sb="10" eb="12">
      <t>シンコウ</t>
    </rPh>
    <rPh sb="12" eb="14">
      <t>キョウドウ</t>
    </rPh>
    <rPh sb="14" eb="16">
      <t>クミアイ</t>
    </rPh>
    <rPh sb="16" eb="19">
      <t>レンゴウカイ</t>
    </rPh>
    <phoneticPr fontId="2"/>
  </si>
  <si>
    <t>展示パネルを使用しなっかたため。</t>
    <rPh sb="0" eb="2">
      <t>テンジ</t>
    </rPh>
    <rPh sb="6" eb="8">
      <t>シヨウ</t>
    </rPh>
    <phoneticPr fontId="2"/>
  </si>
  <si>
    <t>作成費　按分金額受領(早川委員長より)</t>
    <rPh sb="0" eb="3">
      <t>サクセイヒ</t>
    </rPh>
    <rPh sb="11" eb="13">
      <t>ハヤカワ</t>
    </rPh>
    <phoneticPr fontId="2"/>
  </si>
  <si>
    <t>振込手数料 (ダスキンレントオール四日市ステーション)</t>
    <rPh sb="0" eb="2">
      <t>フリコミ</t>
    </rPh>
    <rPh sb="2" eb="5">
      <t>テスウリョウ</t>
    </rPh>
    <phoneticPr fontId="2"/>
  </si>
  <si>
    <t>振込手数料 (株式会社稲藤)</t>
    <rPh sb="0" eb="2">
      <t>フリコミ</t>
    </rPh>
    <rPh sb="2" eb="5">
      <t>テスウリョウ</t>
    </rPh>
    <phoneticPr fontId="2"/>
  </si>
  <si>
    <t>振込手数料 (株式会社アビ・コミュニティ)</t>
    <rPh sb="0" eb="2">
      <t>フリコミ</t>
    </rPh>
    <rPh sb="2" eb="5">
      <t>テスウリョウ</t>
    </rPh>
    <phoneticPr fontId="2"/>
  </si>
  <si>
    <t>振込手数料 (有限会社ﾅﾙｶﾜｷｬﾘｰ)</t>
    <rPh sb="0" eb="2">
      <t>フリコミ</t>
    </rPh>
    <rPh sb="2" eb="5">
      <t>テスウリョウ</t>
    </rPh>
    <phoneticPr fontId="2"/>
  </si>
  <si>
    <t>振込手数料 (四日市運送株式会社)</t>
    <rPh sb="0" eb="2">
      <t>フリコミ</t>
    </rPh>
    <rPh sb="2" eb="5">
      <t>テスウリョウ</t>
    </rPh>
    <phoneticPr fontId="2"/>
  </si>
  <si>
    <t>振込手数料 (萬古陶磁器振興協同組合連合会)</t>
    <rPh sb="0" eb="2">
      <t>フリコミ</t>
    </rPh>
    <rPh sb="2" eb="5">
      <t>テスウリョウ</t>
    </rPh>
    <phoneticPr fontId="2"/>
  </si>
  <si>
    <t>会場費　(四日市市地場産業振興センター)</t>
    <rPh sb="5" eb="9">
      <t>ヨッカイチシ</t>
    </rPh>
    <rPh sb="9" eb="12">
      <t>ジバサン</t>
    </rPh>
    <rPh sb="12" eb="13">
      <t>ギョウ</t>
    </rPh>
    <rPh sb="13" eb="15">
      <t>シンコウ</t>
    </rPh>
    <phoneticPr fontId="2"/>
  </si>
  <si>
    <t>設営費　(四日市市地場産業振興センター)</t>
    <rPh sb="0" eb="3">
      <t>セツエイヒ</t>
    </rPh>
    <phoneticPr fontId="2"/>
  </si>
  <si>
    <t>レンタル費　(ダスキンレントオール四日市ステーション)</t>
    <rPh sb="4" eb="5">
      <t>ヒ</t>
    </rPh>
    <phoneticPr fontId="2"/>
  </si>
  <si>
    <t>出金　レンタル費</t>
    <rPh sb="0" eb="2">
      <t>シュッキン</t>
    </rPh>
    <rPh sb="7" eb="8">
      <t>ヒ</t>
    </rPh>
    <phoneticPr fontId="2"/>
  </si>
  <si>
    <t>出金　運送費</t>
    <rPh sb="0" eb="2">
      <t>シュッキン</t>
    </rPh>
    <rPh sb="3" eb="6">
      <t>ウンソウヒ</t>
    </rPh>
    <phoneticPr fontId="2"/>
  </si>
  <si>
    <t>運送費　(ダスキンレントオール四日市ステーション)</t>
    <rPh sb="0" eb="3">
      <t>ウンソウヒ</t>
    </rPh>
    <rPh sb="2" eb="3">
      <t>ヒ</t>
    </rPh>
    <phoneticPr fontId="2"/>
  </si>
  <si>
    <t>出金　人件費</t>
    <rPh sb="0" eb="2">
      <t>シュッキン</t>
    </rPh>
    <rPh sb="3" eb="6">
      <t>ジンケンヒ</t>
    </rPh>
    <phoneticPr fontId="2"/>
  </si>
  <si>
    <t>人件費　(ダスキンレントオール四日市ステーション)</t>
    <rPh sb="0" eb="3">
      <t>ジンケンヒ</t>
    </rPh>
    <phoneticPr fontId="2"/>
  </si>
  <si>
    <t>振込手数料　(ダスキンレントオール四日市ステーション)</t>
    <rPh sb="0" eb="5">
      <t>フリコミテスウリョウ</t>
    </rPh>
    <phoneticPr fontId="2"/>
  </si>
  <si>
    <t>参加記念品費</t>
    <rPh sb="0" eb="6">
      <t>サンカキネンヒンヒ</t>
    </rPh>
    <phoneticPr fontId="2"/>
  </si>
  <si>
    <t>出金　参加記念品</t>
    <rPh sb="0" eb="2">
      <t>シュッキン</t>
    </rPh>
    <rPh sb="3" eb="5">
      <t>サンカ</t>
    </rPh>
    <rPh sb="5" eb="7">
      <t>キネン</t>
    </rPh>
    <rPh sb="7" eb="8">
      <t>ヒン</t>
    </rPh>
    <phoneticPr fontId="2"/>
  </si>
  <si>
    <t>参加記念品　(株式会社稲藤)</t>
    <phoneticPr fontId="2"/>
  </si>
  <si>
    <t>振込手数料　(株式会社稲藤)</t>
    <rPh sb="0" eb="5">
      <t>フリコミテスウリョウ</t>
    </rPh>
    <phoneticPr fontId="2"/>
  </si>
  <si>
    <t>出金　演出費</t>
    <rPh sb="0" eb="2">
      <t>シュッキン</t>
    </rPh>
    <rPh sb="3" eb="6">
      <t>エンシュツヒ</t>
    </rPh>
    <phoneticPr fontId="2"/>
  </si>
  <si>
    <t>企画演出費</t>
    <rPh sb="0" eb="5">
      <t>キカクエンシュツヒ</t>
    </rPh>
    <phoneticPr fontId="2"/>
  </si>
  <si>
    <t>演出費　(株式会社アビ・コミュニティ)</t>
    <rPh sb="0" eb="3">
      <t>エンシュツヒ</t>
    </rPh>
    <phoneticPr fontId="2"/>
  </si>
  <si>
    <t>振込手数料　(株式会社アビ・コミュニティ)</t>
    <rPh sb="0" eb="5">
      <t>フリコミテスウリョウ</t>
    </rPh>
    <phoneticPr fontId="2"/>
  </si>
  <si>
    <t>出金　設営費</t>
    <rPh sb="0" eb="2">
      <t>シュッキン</t>
    </rPh>
    <rPh sb="3" eb="6">
      <t>セツエイヒ</t>
    </rPh>
    <phoneticPr fontId="2"/>
  </si>
  <si>
    <t>会場設営費</t>
    <rPh sb="0" eb="5">
      <t>カイジョウセツエイヒ</t>
    </rPh>
    <phoneticPr fontId="2"/>
  </si>
  <si>
    <t>設営費　(有限会社ﾅﾙｶﾜｷｬﾘｰ)</t>
    <phoneticPr fontId="2"/>
  </si>
  <si>
    <t>振込手数料　(有限会社ﾅﾙｶﾜｷｬﾘｰ)</t>
    <rPh sb="0" eb="5">
      <t>フリコミテスウリョウ</t>
    </rPh>
    <phoneticPr fontId="2"/>
  </si>
  <si>
    <t>運送費　(四日市運送株式会社)</t>
    <phoneticPr fontId="2"/>
  </si>
  <si>
    <t>振込手数料　(四日市運送株式会社)</t>
    <rPh sb="0" eb="5">
      <t>フリコミテスウリョウ</t>
    </rPh>
    <phoneticPr fontId="2"/>
  </si>
  <si>
    <t>演出費　(萬古陶磁器振興協同組合連合会)</t>
    <phoneticPr fontId="2"/>
  </si>
  <si>
    <t>振込手数料　(萬古陶磁器振興協同組合連合会)</t>
    <rPh sb="0" eb="5">
      <t>フリコミテスウリョウ</t>
    </rPh>
    <phoneticPr fontId="2"/>
  </si>
  <si>
    <t>予備費　余剰金返金(中島財務委員長へ)</t>
    <rPh sb="0" eb="3">
      <t>ヨビヒ</t>
    </rPh>
    <rPh sb="16" eb="17">
      <t>チョウ</t>
    </rPh>
    <phoneticPr fontId="2"/>
  </si>
  <si>
    <t>利息　余剰金返金(中島財務委員長へ)</t>
    <rPh sb="0" eb="2">
      <t>リソク</t>
    </rPh>
    <rPh sb="3" eb="6">
      <t>ヨジョウキン</t>
    </rPh>
    <rPh sb="6" eb="8">
      <t>ヘンキン</t>
    </rPh>
    <rPh sb="9" eb="13">
      <t>ナカジマザイム</t>
    </rPh>
    <rPh sb="13" eb="16">
      <t>イインチョウ</t>
    </rPh>
    <phoneticPr fontId="2"/>
  </si>
  <si>
    <t>会場費　按分金額支払い(早川委員長へ)
(四日市市地場産業振興センター)</t>
    <rPh sb="0" eb="2">
      <t>カイジョウ</t>
    </rPh>
    <rPh sb="2" eb="3">
      <t>ヒ</t>
    </rPh>
    <rPh sb="12" eb="14">
      <t>ハヤカワ</t>
    </rPh>
    <phoneticPr fontId="2"/>
  </si>
  <si>
    <t>設営費　按分金額支払い(早川委員長へ)
(四日市市地場産業振興センター)</t>
    <rPh sb="0" eb="2">
      <t>セツエイ</t>
    </rPh>
    <rPh sb="2" eb="3">
      <t>ヒ</t>
    </rPh>
    <phoneticPr fontId="2"/>
  </si>
  <si>
    <t>レンタル費　按分金額受領(早川委員長より)
(ダスキンレントオール四日市ステーション)</t>
    <rPh sb="4" eb="5">
      <t>ヒ</t>
    </rPh>
    <rPh sb="13" eb="15">
      <t>ハヤカワ</t>
    </rPh>
    <phoneticPr fontId="2"/>
  </si>
  <si>
    <t>運送費　按分金額受領(早川委員長より)
(ダスキンレントオール四日市ステーション)</t>
    <rPh sb="0" eb="3">
      <t>ウンソウヒ</t>
    </rPh>
    <rPh sb="11" eb="13">
      <t>ハヤカワ</t>
    </rPh>
    <phoneticPr fontId="2"/>
  </si>
  <si>
    <t>人件費　按分金額受領(早川委員長より)
(ダスキンレントオール四日市ステーション)</t>
    <rPh sb="0" eb="3">
      <t>ジンケンヒ</t>
    </rPh>
    <rPh sb="11" eb="13">
      <t>ハヤカワ</t>
    </rPh>
    <phoneticPr fontId="2"/>
  </si>
  <si>
    <t>振込手数料　按分金額受領(早川委員長より)
(ダスキンレントオール四日市ステーション)</t>
    <rPh sb="0" eb="5">
      <t>フリコミテスウリョウ</t>
    </rPh>
    <rPh sb="13" eb="15">
      <t>ハヤカワ</t>
    </rPh>
    <phoneticPr fontId="2"/>
  </si>
  <si>
    <t>出金　会場費　(四日市市地場産業振興センター)</t>
    <rPh sb="0" eb="2">
      <t>シュッキン</t>
    </rPh>
    <rPh sb="3" eb="5">
      <t>カイジョウ</t>
    </rPh>
    <rPh sb="5" eb="6">
      <t>ヒ</t>
    </rPh>
    <phoneticPr fontId="2"/>
  </si>
  <si>
    <t>出金　設営費　(四日市市地場産業振興センター)</t>
    <rPh sb="0" eb="2">
      <t>シュッキン</t>
    </rPh>
    <rPh sb="3" eb="5">
      <t>セツエイ</t>
    </rPh>
    <rPh sb="5" eb="6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</si>
</sst>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[$-F800]dddd\,\ mmmm\ dd\,\ yyyy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center"/>
    </xf>
  </cellStyleXfs>
  <cellXfs count="181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0" xfId="2" applyFont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7" xfId="2" applyFont="1" applyBorder="1" applyAlignment="1">
      <alignment vertical="center"/>
    </xf>
    <xf numFmtId="176" fontId="0" fillId="0" borderId="7" xfId="2" applyNumberFormat="1" applyFont="1" applyBorder="1" applyAlignment="1">
      <alignment vertical="center"/>
    </xf>
    <xf numFmtId="0" fontId="5" fillId="0" borderId="7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/>
    </xf>
    <xf numFmtId="0" fontId="6" fillId="0" borderId="8" xfId="2" applyFont="1" applyBorder="1" applyAlignment="1">
      <alignment horizontal="right" vertical="center"/>
    </xf>
    <xf numFmtId="49" fontId="6" fillId="0" borderId="1" xfId="2" applyNumberFormat="1" applyFont="1" applyBorder="1" applyAlignment="1">
      <alignment horizontal="center" vertical="center"/>
    </xf>
    <xf numFmtId="0" fontId="6" fillId="0" borderId="1" xfId="2" applyFont="1" applyBorder="1" applyAlignment="1">
      <alignment vertical="center"/>
    </xf>
    <xf numFmtId="0" fontId="6" fillId="0" borderId="7" xfId="2" applyFont="1" applyBorder="1" applyAlignment="1">
      <alignment vertical="center"/>
    </xf>
    <xf numFmtId="176" fontId="7" fillId="0" borderId="7" xfId="3" applyNumberFormat="1" applyFont="1" applyBorder="1" applyAlignment="1">
      <alignment vertical="center"/>
    </xf>
    <xf numFmtId="176" fontId="7" fillId="0" borderId="7" xfId="1" applyNumberFormat="1" applyFont="1" applyBorder="1" applyAlignment="1">
      <alignment vertical="center"/>
    </xf>
    <xf numFmtId="176" fontId="7" fillId="0" borderId="7" xfId="2" applyNumberFormat="1" applyFont="1" applyBorder="1" applyAlignment="1">
      <alignment vertical="center"/>
    </xf>
    <xf numFmtId="176" fontId="7" fillId="0" borderId="16" xfId="2" applyNumberFormat="1" applyFont="1" applyBorder="1" applyAlignment="1">
      <alignment vertical="center"/>
    </xf>
    <xf numFmtId="176" fontId="7" fillId="0" borderId="6" xfId="2" applyNumberFormat="1" applyFont="1" applyBorder="1" applyAlignment="1">
      <alignment vertical="center"/>
    </xf>
    <xf numFmtId="0" fontId="0" fillId="0" borderId="1" xfId="2" applyFont="1" applyBorder="1" applyAlignment="1">
      <alignment horizontal="center" vertical="center"/>
    </xf>
    <xf numFmtId="0" fontId="0" fillId="0" borderId="1" xfId="2" applyFont="1" applyBorder="1" applyAlignment="1">
      <alignment horizontal="right" vertical="center"/>
    </xf>
    <xf numFmtId="0" fontId="0" fillId="0" borderId="18" xfId="2" applyFont="1" applyBorder="1" applyAlignment="1">
      <alignment vertical="center"/>
    </xf>
    <xf numFmtId="176" fontId="0" fillId="0" borderId="19" xfId="2" applyNumberFormat="1" applyFont="1" applyBorder="1" applyAlignment="1">
      <alignment vertical="center"/>
    </xf>
    <xf numFmtId="0" fontId="0" fillId="0" borderId="23" xfId="2" applyFont="1" applyBorder="1" applyAlignment="1">
      <alignment vertical="center"/>
    </xf>
    <xf numFmtId="0" fontId="0" fillId="0" borderId="7" xfId="2" applyFont="1" applyBorder="1" applyAlignment="1">
      <alignment horizontal="distributed" vertical="center"/>
    </xf>
    <xf numFmtId="0" fontId="1" fillId="0" borderId="25" xfId="2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0" fillId="0" borderId="26" xfId="2" applyFont="1" applyBorder="1" applyAlignment="1">
      <alignment vertical="center"/>
    </xf>
    <xf numFmtId="176" fontId="0" fillId="0" borderId="3" xfId="2" applyNumberFormat="1" applyFont="1" applyBorder="1" applyAlignment="1">
      <alignment vertical="center"/>
    </xf>
    <xf numFmtId="0" fontId="0" fillId="0" borderId="3" xfId="2" applyFont="1" applyBorder="1" applyAlignment="1">
      <alignment horizontal="center" vertical="center"/>
    </xf>
    <xf numFmtId="0" fontId="0" fillId="0" borderId="27" xfId="2" applyFont="1" applyBorder="1" applyAlignment="1">
      <alignment vertical="center"/>
    </xf>
    <xf numFmtId="176" fontId="0" fillId="0" borderId="10" xfId="2" applyNumberFormat="1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0" fillId="0" borderId="27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0" fillId="0" borderId="1" xfId="2" applyFont="1" applyBorder="1" applyAlignment="1">
      <alignment vertical="center"/>
    </xf>
    <xf numFmtId="0" fontId="0" fillId="0" borderId="9" xfId="2" applyFont="1" applyBorder="1" applyAlignment="1">
      <alignment vertical="center"/>
    </xf>
    <xf numFmtId="0" fontId="0" fillId="0" borderId="31" xfId="2" applyFont="1" applyBorder="1" applyAlignment="1">
      <alignment vertical="center"/>
    </xf>
    <xf numFmtId="0" fontId="0" fillId="0" borderId="10" xfId="2" applyFont="1" applyBorder="1" applyAlignment="1">
      <alignment vertical="center"/>
    </xf>
    <xf numFmtId="0" fontId="1" fillId="0" borderId="0" xfId="2" applyAlignment="1">
      <alignment horizontal="right" vertical="center"/>
    </xf>
    <xf numFmtId="0" fontId="0" fillId="0" borderId="0" xfId="2" applyFont="1" applyAlignment="1">
      <alignment horizontal="left" vertical="center"/>
    </xf>
    <xf numFmtId="0" fontId="0" fillId="0" borderId="0" xfId="2" applyFont="1" applyAlignment="1">
      <alignment horizontal="centerContinuous" vertical="center"/>
    </xf>
    <xf numFmtId="0" fontId="0" fillId="0" borderId="16" xfId="2" applyFont="1" applyBorder="1" applyAlignment="1">
      <alignment horizontal="centerContinuous" vertical="center"/>
    </xf>
    <xf numFmtId="0" fontId="0" fillId="0" borderId="6" xfId="2" applyFont="1" applyBorder="1" applyAlignment="1">
      <alignment horizontal="centerContinuous" vertical="center"/>
    </xf>
    <xf numFmtId="0" fontId="0" fillId="0" borderId="17" xfId="2" applyFont="1" applyBorder="1" applyAlignment="1">
      <alignment horizontal="centerContinuous" vertical="center"/>
    </xf>
    <xf numFmtId="0" fontId="0" fillId="0" borderId="7" xfId="2" applyFont="1" applyBorder="1" applyAlignment="1">
      <alignment horizontal="centerContinuous" vertical="center"/>
    </xf>
    <xf numFmtId="38" fontId="0" fillId="0" borderId="7" xfId="1" applyFont="1" applyBorder="1" applyAlignment="1">
      <alignment vertical="center"/>
    </xf>
    <xf numFmtId="0" fontId="0" fillId="0" borderId="7" xfId="2" applyFont="1" applyBorder="1" applyAlignment="1">
      <alignment vertical="center" shrinkToFit="1"/>
    </xf>
    <xf numFmtId="0" fontId="0" fillId="0" borderId="16" xfId="2" applyFont="1" applyBorder="1" applyAlignment="1">
      <alignment vertical="center"/>
    </xf>
    <xf numFmtId="0" fontId="5" fillId="0" borderId="6" xfId="2" applyFont="1" applyBorder="1" applyAlignment="1">
      <alignment horizontal="center" vertical="center"/>
    </xf>
    <xf numFmtId="176" fontId="6" fillId="2" borderId="7" xfId="2" applyNumberFormat="1" applyFont="1" applyFill="1" applyBorder="1" applyAlignment="1">
      <alignment vertical="center"/>
    </xf>
    <xf numFmtId="176" fontId="6" fillId="0" borderId="7" xfId="1" applyNumberFormat="1" applyFont="1" applyBorder="1" applyAlignment="1">
      <alignment vertical="center"/>
    </xf>
    <xf numFmtId="176" fontId="14" fillId="0" borderId="7" xfId="2" applyNumberFormat="1" applyFont="1" applyBorder="1" applyAlignment="1">
      <alignment vertical="center"/>
    </xf>
    <xf numFmtId="0" fontId="13" fillId="0" borderId="7" xfId="2" applyFont="1" applyBorder="1" applyAlignment="1">
      <alignment vertical="center"/>
    </xf>
    <xf numFmtId="0" fontId="5" fillId="0" borderId="16" xfId="2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13" fillId="0" borderId="0" xfId="2" applyFont="1" applyAlignment="1">
      <alignment vertical="center"/>
    </xf>
    <xf numFmtId="0" fontId="13" fillId="0" borderId="3" xfId="2" applyFont="1" applyBorder="1" applyAlignment="1">
      <alignment vertical="center"/>
    </xf>
    <xf numFmtId="0" fontId="13" fillId="0" borderId="1" xfId="2" applyFont="1" applyBorder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7" xfId="2" applyFont="1" applyBorder="1" applyAlignment="1">
      <alignment vertical="center"/>
    </xf>
    <xf numFmtId="0" fontId="6" fillId="0" borderId="16" xfId="2" applyFont="1" applyBorder="1" applyAlignment="1">
      <alignment vertical="center" wrapText="1" shrinkToFit="1"/>
    </xf>
    <xf numFmtId="10" fontId="7" fillId="0" borderId="7" xfId="2" applyNumberFormat="1" applyFont="1" applyBorder="1" applyAlignment="1">
      <alignment vertical="center"/>
    </xf>
    <xf numFmtId="177" fontId="0" fillId="0" borderId="17" xfId="2" applyNumberFormat="1" applyFont="1" applyBorder="1" applyAlignment="1">
      <alignment vertical="center"/>
    </xf>
    <xf numFmtId="0" fontId="15" fillId="0" borderId="16" xfId="6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49" fontId="6" fillId="0" borderId="12" xfId="2" applyNumberFormat="1" applyFont="1" applyBorder="1" applyAlignment="1">
      <alignment horizontal="center" vertical="center"/>
    </xf>
    <xf numFmtId="49" fontId="6" fillId="0" borderId="0" xfId="2" applyNumberFormat="1" applyFont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13" xfId="2" applyFont="1" applyBorder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6" fillId="0" borderId="16" xfId="2" applyFont="1" applyBorder="1" applyAlignment="1">
      <alignment horizontal="center" vertical="center"/>
    </xf>
    <xf numFmtId="0" fontId="6" fillId="0" borderId="7" xfId="2" applyFont="1" applyBorder="1" applyAlignment="1">
      <alignment horizontal="left" vertical="center"/>
    </xf>
    <xf numFmtId="0" fontId="7" fillId="0" borderId="16" xfId="2" applyFont="1" applyBorder="1" applyAlignment="1">
      <alignment horizontal="center" vertical="center"/>
    </xf>
    <xf numFmtId="176" fontId="14" fillId="0" borderId="16" xfId="2" applyNumberFormat="1" applyFont="1" applyBorder="1" applyAlignment="1">
      <alignment vertical="center"/>
    </xf>
    <xf numFmtId="176" fontId="14" fillId="0" borderId="19" xfId="2" applyNumberFormat="1" applyFont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15" fillId="0" borderId="17" xfId="6" applyBorder="1" applyAlignment="1">
      <alignment horizontal="center" vertical="center"/>
    </xf>
    <xf numFmtId="0" fontId="5" fillId="0" borderId="3" xfId="0" applyFont="1" applyBorder="1">
      <alignment vertical="center"/>
    </xf>
    <xf numFmtId="0" fontId="6" fillId="0" borderId="9" xfId="2" applyFont="1" applyBorder="1" applyAlignment="1">
      <alignment horizontal="center" vertical="center"/>
    </xf>
    <xf numFmtId="0" fontId="6" fillId="0" borderId="10" xfId="2" applyFont="1" applyBorder="1" applyAlignment="1">
      <alignment horizontal="left" vertical="center"/>
    </xf>
    <xf numFmtId="0" fontId="13" fillId="0" borderId="7" xfId="2" applyFont="1" applyBorder="1" applyAlignment="1">
      <alignment vertical="center" wrapText="1"/>
    </xf>
    <xf numFmtId="0" fontId="1" fillId="0" borderId="6" xfId="2" applyBorder="1" applyAlignment="1">
      <alignment vertical="center" wrapText="1" shrinkToFit="1"/>
    </xf>
    <xf numFmtId="176" fontId="13" fillId="0" borderId="7" xfId="2" applyNumberFormat="1" applyFont="1" applyBorder="1" applyAlignment="1">
      <alignment vertical="center"/>
    </xf>
    <xf numFmtId="176" fontId="13" fillId="0" borderId="16" xfId="2" applyNumberFormat="1" applyFont="1" applyBorder="1" applyAlignment="1">
      <alignment vertical="center"/>
    </xf>
    <xf numFmtId="176" fontId="13" fillId="0" borderId="14" xfId="2" applyNumberFormat="1" applyFont="1" applyBorder="1" applyAlignment="1">
      <alignment vertical="center"/>
    </xf>
    <xf numFmtId="176" fontId="6" fillId="2" borderId="16" xfId="2" applyNumberFormat="1" applyFont="1" applyFill="1" applyBorder="1" applyAlignment="1">
      <alignment vertical="center"/>
    </xf>
    <xf numFmtId="0" fontId="1" fillId="0" borderId="7" xfId="2" applyBorder="1" applyAlignment="1">
      <alignment vertical="center" wrapText="1" shrinkToFit="1"/>
    </xf>
    <xf numFmtId="0" fontId="13" fillId="0" borderId="14" xfId="2" applyFont="1" applyBorder="1" applyAlignment="1">
      <alignment horizontal="center" vertical="center"/>
    </xf>
    <xf numFmtId="0" fontId="7" fillId="0" borderId="16" xfId="2" applyFont="1" applyBorder="1" applyAlignment="1">
      <alignment vertical="center" wrapText="1"/>
    </xf>
    <xf numFmtId="0" fontId="5" fillId="0" borderId="11" xfId="2" applyFont="1" applyBorder="1" applyAlignment="1">
      <alignment horizontal="center" vertical="center"/>
    </xf>
    <xf numFmtId="49" fontId="5" fillId="0" borderId="12" xfId="2" applyNumberFormat="1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13" xfId="2" applyFont="1" applyBorder="1" applyAlignment="1">
      <alignment horizontal="left" vertical="center"/>
    </xf>
    <xf numFmtId="0" fontId="5" fillId="0" borderId="9" xfId="2" applyFont="1" applyBorder="1" applyAlignment="1">
      <alignment horizontal="center" vertical="center"/>
    </xf>
    <xf numFmtId="0" fontId="5" fillId="0" borderId="14" xfId="2" applyFont="1" applyBorder="1" applyAlignment="1">
      <alignment horizontal="center" vertical="center" wrapText="1"/>
    </xf>
    <xf numFmtId="0" fontId="13" fillId="0" borderId="16" xfId="2" applyFont="1" applyBorder="1" applyAlignment="1">
      <alignment vertical="center"/>
    </xf>
    <xf numFmtId="176" fontId="13" fillId="0" borderId="6" xfId="2" applyNumberFormat="1" applyFont="1" applyBorder="1" applyAlignment="1">
      <alignment vertical="center"/>
    </xf>
    <xf numFmtId="0" fontId="5" fillId="0" borderId="1" xfId="2" applyFont="1" applyBorder="1" applyAlignment="1">
      <alignment horizontal="left" vertical="center"/>
    </xf>
    <xf numFmtId="49" fontId="5" fillId="0" borderId="1" xfId="2" applyNumberFormat="1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vertical="center"/>
    </xf>
    <xf numFmtId="0" fontId="5" fillId="0" borderId="10" xfId="2" applyFont="1" applyBorder="1" applyAlignment="1">
      <alignment vertical="center"/>
    </xf>
    <xf numFmtId="49" fontId="5" fillId="0" borderId="0" xfId="2" applyNumberFormat="1" applyFont="1" applyAlignment="1">
      <alignment horizontal="center" vertical="center"/>
    </xf>
    <xf numFmtId="0" fontId="5" fillId="0" borderId="10" xfId="2" applyFont="1" applyBorder="1" applyAlignment="1">
      <alignment horizontal="left" vertical="center"/>
    </xf>
    <xf numFmtId="0" fontId="5" fillId="0" borderId="8" xfId="2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1" fillId="0" borderId="16" xfId="2" applyBorder="1" applyAlignment="1">
      <alignment horizontal="left" vertical="center"/>
    </xf>
    <xf numFmtId="0" fontId="5" fillId="0" borderId="17" xfId="2" applyFont="1" applyBorder="1" applyAlignment="1">
      <alignment horizontal="center" vertical="center"/>
    </xf>
    <xf numFmtId="56" fontId="15" fillId="0" borderId="16" xfId="6" quotePrefix="1" applyNumberFormat="1" applyBorder="1" applyAlignment="1">
      <alignment horizontal="center" vertical="center"/>
    </xf>
    <xf numFmtId="0" fontId="15" fillId="0" borderId="16" xfId="6" quotePrefix="1" applyBorder="1" applyAlignment="1">
      <alignment horizontal="center" vertical="center"/>
    </xf>
    <xf numFmtId="0" fontId="15" fillId="0" borderId="16" xfId="6" applyNumberFormat="1" applyBorder="1" applyAlignment="1">
      <alignment horizontal="center" vertical="center"/>
    </xf>
    <xf numFmtId="0" fontId="15" fillId="0" borderId="17" xfId="6" quotePrefix="1" applyBorder="1" applyAlignment="1">
      <alignment horizontal="center" vertical="center"/>
    </xf>
    <xf numFmtId="0" fontId="0" fillId="0" borderId="2" xfId="2" applyFont="1" applyBorder="1" applyAlignment="1">
      <alignment vertical="center"/>
    </xf>
    <xf numFmtId="0" fontId="0" fillId="0" borderId="32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176" fontId="0" fillId="0" borderId="6" xfId="2" applyNumberFormat="1" applyFont="1" applyBorder="1" applyAlignment="1">
      <alignment vertical="center"/>
    </xf>
    <xf numFmtId="176" fontId="0" fillId="0" borderId="6" xfId="2" applyNumberFormat="1" applyFont="1" applyBorder="1" applyAlignment="1">
      <alignment horizontal="right" vertical="center"/>
    </xf>
    <xf numFmtId="0" fontId="13" fillId="0" borderId="14" xfId="2" applyFont="1" applyBorder="1" applyAlignment="1">
      <alignment vertical="center"/>
    </xf>
    <xf numFmtId="0" fontId="0" fillId="0" borderId="7" xfId="2" applyFont="1" applyBorder="1" applyAlignment="1">
      <alignment vertical="center" wrapText="1" shrinkToFit="1"/>
    </xf>
    <xf numFmtId="0" fontId="8" fillId="0" borderId="0" xfId="2" applyFont="1" applyAlignment="1">
      <alignment vertical="center"/>
    </xf>
    <xf numFmtId="0" fontId="0" fillId="0" borderId="0" xfId="2" applyFont="1" applyAlignment="1">
      <alignment vertical="center"/>
    </xf>
    <xf numFmtId="0" fontId="0" fillId="0" borderId="0" xfId="2" applyFont="1" applyAlignment="1">
      <alignment horizontal="right" vertical="center"/>
    </xf>
    <xf numFmtId="0" fontId="9" fillId="0" borderId="0" xfId="2" applyFont="1" applyAlignment="1">
      <alignment horizontal="center" vertical="center"/>
    </xf>
    <xf numFmtId="0" fontId="1" fillId="0" borderId="1" xfId="2" applyBorder="1" applyAlignment="1">
      <alignment horizontal="left" vertical="center"/>
    </xf>
    <xf numFmtId="0" fontId="0" fillId="0" borderId="30" xfId="2" applyFont="1" applyBorder="1" applyAlignment="1">
      <alignment horizontal="right" vertical="center"/>
    </xf>
    <xf numFmtId="0" fontId="0" fillId="0" borderId="29" xfId="2" applyFont="1" applyBorder="1" applyAlignment="1">
      <alignment horizontal="center" vertical="center"/>
    </xf>
    <xf numFmtId="0" fontId="0" fillId="0" borderId="28" xfId="2" applyFont="1" applyBorder="1" applyAlignment="1">
      <alignment horizontal="center" vertical="center"/>
    </xf>
    <xf numFmtId="0" fontId="0" fillId="0" borderId="24" xfId="2" applyFont="1" applyBorder="1" applyAlignment="1">
      <alignment horizontal="center" vertical="center"/>
    </xf>
    <xf numFmtId="0" fontId="0" fillId="0" borderId="3" xfId="2" applyFont="1" applyBorder="1" applyAlignment="1">
      <alignment horizontal="center" vertical="center"/>
    </xf>
    <xf numFmtId="0" fontId="0" fillId="0" borderId="4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1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13" fillId="0" borderId="2" xfId="2" applyFont="1" applyBorder="1" applyAlignment="1">
      <alignment horizontal="center" vertical="center"/>
    </xf>
    <xf numFmtId="0" fontId="13" fillId="0" borderId="3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/>
    </xf>
    <xf numFmtId="0" fontId="5" fillId="0" borderId="14" xfId="2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/>
    </xf>
    <xf numFmtId="0" fontId="5" fillId="0" borderId="0" xfId="2" applyFont="1" applyAlignment="1">
      <alignment horizontal="right" vertical="center"/>
    </xf>
    <xf numFmtId="0" fontId="13" fillId="0" borderId="1" xfId="2" applyFont="1" applyBorder="1" applyAlignment="1">
      <alignment horizontal="left"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right" vertical="center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2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15" xfId="2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0" fillId="0" borderId="1" xfId="2" applyFont="1" applyBorder="1" applyAlignment="1">
      <alignment horizontal="right" vertical="center"/>
    </xf>
    <xf numFmtId="0" fontId="10" fillId="0" borderId="0" xfId="2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176" fontId="17" fillId="2" borderId="7" xfId="2" applyNumberFormat="1" applyFont="1" applyFill="1" applyBorder="1" applyAlignment="1">
      <alignment vertical="center"/>
    </xf>
    <xf numFmtId="176" fontId="17" fillId="2" borderId="7" xfId="1" applyNumberFormat="1" applyFont="1" applyFill="1" applyBorder="1" applyAlignment="1">
      <alignment vertical="center"/>
    </xf>
    <xf numFmtId="176" fontId="17" fillId="2" borderId="7" xfId="3" applyNumberFormat="1" applyFont="1" applyFill="1" applyBorder="1" applyAlignment="1">
      <alignment vertical="center"/>
    </xf>
    <xf numFmtId="176" fontId="16" fillId="0" borderId="7" xfId="2" applyNumberFormat="1" applyFont="1" applyBorder="1" applyAlignment="1">
      <alignment vertical="center"/>
    </xf>
    <xf numFmtId="176" fontId="16" fillId="0" borderId="10" xfId="2" applyNumberFormat="1" applyFont="1" applyBorder="1" applyAlignment="1">
      <alignment vertical="center"/>
    </xf>
    <xf numFmtId="176" fontId="16" fillId="0" borderId="20" xfId="2" applyNumberFormat="1" applyFont="1" applyBorder="1" applyAlignment="1">
      <alignment vertical="center"/>
    </xf>
  </cellXfs>
  <cellStyles count="7">
    <cellStyle name="ハイパーリンク" xfId="6" builtinId="8"/>
    <cellStyle name="ハイパーリンク 2" xfId="5" xr:uid="{336D9AE9-802E-4609-A7A5-D5172B9E6B5C}"/>
    <cellStyle name="桁区切り" xfId="1" builtinId="6"/>
    <cellStyle name="桁区切り 2" xfId="3" xr:uid="{F2581A16-05E1-4537-A5BD-F0C059D33711}"/>
    <cellStyle name="標準" xfId="0" builtinId="0"/>
    <cellStyle name="標準 2" xfId="4" xr:uid="{B06E882F-3257-4FD7-9075-E317EAD81356}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&#35531;&#27714;&#26360;&#21407;&#26412;/3.dasukinnseikyuusyo.pdf" TargetMode="External"/><Relationship Id="rId13" Type="http://schemas.openxmlformats.org/officeDocument/2006/relationships/hyperlink" Target="&#35531;&#27714;&#26360;&#21407;&#26412;/5.bannkotoujikiseikyuusyo.pdf" TargetMode="External"/><Relationship Id="rId18" Type="http://schemas.openxmlformats.org/officeDocument/2006/relationships/hyperlink" Target="&#35531;&#27714;&#26360;&#21407;&#26412;/9.sannjyuusann.pdf" TargetMode="External"/><Relationship Id="rId3" Type="http://schemas.openxmlformats.org/officeDocument/2006/relationships/hyperlink" Target="&#35531;&#27714;&#26360;&#21407;&#26412;/6.narukawakyariseikyuusyo.pdf" TargetMode="External"/><Relationship Id="rId21" Type="http://schemas.openxmlformats.org/officeDocument/2006/relationships/hyperlink" Target="&#35531;&#27714;&#26360;&#21407;&#26412;/10.kitaiseuenoshinyoukinko(anbun).pdf" TargetMode="External"/><Relationship Id="rId7" Type="http://schemas.openxmlformats.org/officeDocument/2006/relationships/hyperlink" Target="&#35531;&#27714;&#26360;&#21407;&#26412;/7.jibasan(anbun)seikyuusyo.pdf" TargetMode="External"/><Relationship Id="rId12" Type="http://schemas.openxmlformats.org/officeDocument/2006/relationships/hyperlink" Target="&#35531;&#27714;&#26360;&#21407;&#26412;/4.abikomyunithiseikyuusyo.pdf" TargetMode="External"/><Relationship Id="rId17" Type="http://schemas.openxmlformats.org/officeDocument/2006/relationships/hyperlink" Target="&#35531;&#27714;&#26360;&#21407;&#26412;/9.sannjyuusann.pdf" TargetMode="External"/><Relationship Id="rId2" Type="http://schemas.openxmlformats.org/officeDocument/2006/relationships/hyperlink" Target="&#35531;&#27714;&#26360;&#21407;&#26412;/7.jibasan(anbun)seikyuusyo.pdf" TargetMode="External"/><Relationship Id="rId16" Type="http://schemas.openxmlformats.org/officeDocument/2006/relationships/hyperlink" Target="&#35531;&#27714;&#26360;&#21407;&#26412;/2.inatouseikyuusyo.pdf" TargetMode="External"/><Relationship Id="rId20" Type="http://schemas.openxmlformats.org/officeDocument/2006/relationships/hyperlink" Target="&#35531;&#27714;&#26360;&#21407;&#26412;/9.sannjyuusann.pdf" TargetMode="External"/><Relationship Id="rId1" Type="http://schemas.openxmlformats.org/officeDocument/2006/relationships/hyperlink" Target="&#35531;&#27714;&#26360;&#21407;&#26412;/7.jibasan(anbun)seikyuusyo.pdf" TargetMode="External"/><Relationship Id="rId6" Type="http://schemas.openxmlformats.org/officeDocument/2006/relationships/hyperlink" Target="&#35531;&#27714;&#26360;&#21407;&#26412;/7.jibasan(anbun)seikyuusyo.pdf" TargetMode="External"/><Relationship Id="rId11" Type="http://schemas.openxmlformats.org/officeDocument/2006/relationships/hyperlink" Target="&#35531;&#27714;&#26360;&#21407;&#26412;/8.yokkaichiunnsouseikyuusyo.pdf" TargetMode="External"/><Relationship Id="rId5" Type="http://schemas.openxmlformats.org/officeDocument/2006/relationships/hyperlink" Target="&#35531;&#27714;&#26360;&#21407;&#26412;/7.jibasan(anbun)seikyuusyo.pdf" TargetMode="External"/><Relationship Id="rId15" Type="http://schemas.openxmlformats.org/officeDocument/2006/relationships/hyperlink" Target="&#35531;&#27714;&#26360;&#21407;&#26412;/1.hukokuinnsatsuseikyuusyo.pdf" TargetMode="External"/><Relationship Id="rId23" Type="http://schemas.openxmlformats.org/officeDocument/2006/relationships/printerSettings" Target="../printerSettings/printerSettings2.bin"/><Relationship Id="rId10" Type="http://schemas.openxmlformats.org/officeDocument/2006/relationships/hyperlink" Target="&#35531;&#27714;&#26360;&#21407;&#26412;/3.dasukinnseikyuusyo.pdf" TargetMode="External"/><Relationship Id="rId19" Type="http://schemas.openxmlformats.org/officeDocument/2006/relationships/hyperlink" Target="&#35531;&#27714;&#26360;&#21407;&#26412;/9.sannjyuusann.pdf" TargetMode="External"/><Relationship Id="rId4" Type="http://schemas.openxmlformats.org/officeDocument/2006/relationships/hyperlink" Target="&#35531;&#27714;&#26360;&#21407;&#26412;/7.jibasan(anbun)seikyuusyo.pdf" TargetMode="External"/><Relationship Id="rId9" Type="http://schemas.openxmlformats.org/officeDocument/2006/relationships/hyperlink" Target="&#35531;&#27714;&#26360;&#21407;&#26412;/3.dasukinnseikyuusyo.pdf" TargetMode="External"/><Relationship Id="rId14" Type="http://schemas.openxmlformats.org/officeDocument/2006/relationships/hyperlink" Target="&#35531;&#27714;&#26360;&#21407;&#26412;/1.hukokuinnsatsuseikyuusyo.pdf" TargetMode="External"/><Relationship Id="rId22" Type="http://schemas.openxmlformats.org/officeDocument/2006/relationships/hyperlink" Target="&#35531;&#27714;&#26360;&#21407;&#26412;/7.jibasan(anbun)seikyuusyo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41978-676D-4B8D-8340-353F927996DB}">
  <sheetPr>
    <pageSetUpPr fitToPage="1"/>
  </sheetPr>
  <dimension ref="A1:F37"/>
  <sheetViews>
    <sheetView topLeftCell="A25" zoomScale="115" zoomScaleNormal="115" zoomScaleSheetLayoutView="80" workbookViewId="0">
      <selection activeCell="D34" sqref="D34"/>
    </sheetView>
  </sheetViews>
  <sheetFormatPr defaultColWidth="9" defaultRowHeight="13.2" x14ac:dyDescent="0.2"/>
  <cols>
    <col min="1" max="1" width="3.88671875" style="2" customWidth="1"/>
    <col min="2" max="2" width="18.6640625" style="2" customWidth="1"/>
    <col min="3" max="5" width="15.6640625" style="2" customWidth="1"/>
    <col min="6" max="6" width="23.109375" style="2" customWidth="1"/>
    <col min="7" max="16384" width="9" style="2"/>
  </cols>
  <sheetData>
    <row r="1" spans="1:6" x14ac:dyDescent="0.2">
      <c r="A1" s="135" t="s">
        <v>60</v>
      </c>
      <c r="B1" s="135"/>
      <c r="C1" s="135"/>
      <c r="D1" s="135"/>
      <c r="E1" s="135"/>
      <c r="F1" s="135"/>
    </row>
    <row r="2" spans="1:6" ht="19.2" x14ac:dyDescent="0.2">
      <c r="A2" s="136" t="s">
        <v>59</v>
      </c>
      <c r="B2" s="136"/>
      <c r="C2" s="136"/>
      <c r="D2" s="136"/>
      <c r="E2" s="136"/>
      <c r="F2" s="136"/>
    </row>
    <row r="3" spans="1:6" ht="19.2" x14ac:dyDescent="0.2">
      <c r="A3" s="35"/>
      <c r="B3" s="137" t="s">
        <v>101</v>
      </c>
      <c r="C3" s="137"/>
      <c r="D3" s="137"/>
      <c r="E3" s="137"/>
      <c r="F3" s="137"/>
    </row>
    <row r="4" spans="1:6" ht="19.2" x14ac:dyDescent="0.2">
      <c r="A4" s="35"/>
      <c r="B4" s="137" t="s">
        <v>113</v>
      </c>
      <c r="C4" s="137"/>
      <c r="D4" s="137"/>
      <c r="E4" s="137"/>
      <c r="F4" s="137"/>
    </row>
    <row r="5" spans="1:6" ht="13.8" thickBot="1" x14ac:dyDescent="0.25">
      <c r="A5" s="138" t="s">
        <v>58</v>
      </c>
      <c r="B5" s="138"/>
      <c r="C5" s="138"/>
      <c r="D5" s="138"/>
      <c r="E5" s="138"/>
      <c r="F5" s="138"/>
    </row>
    <row r="6" spans="1:6" ht="19.5" customHeight="1" x14ac:dyDescent="0.2">
      <c r="A6" s="139" t="s">
        <v>57</v>
      </c>
      <c r="B6" s="140"/>
      <c r="C6" s="34" t="s">
        <v>56</v>
      </c>
      <c r="D6" s="34" t="s">
        <v>5</v>
      </c>
      <c r="E6" s="34" t="s">
        <v>14</v>
      </c>
      <c r="F6" s="33" t="s">
        <v>55</v>
      </c>
    </row>
    <row r="7" spans="1:6" ht="19.5" customHeight="1" x14ac:dyDescent="0.2">
      <c r="A7" s="141" t="s">
        <v>54</v>
      </c>
      <c r="B7" s="142"/>
      <c r="C7" s="28"/>
      <c r="D7" s="28"/>
      <c r="E7" s="32"/>
      <c r="F7" s="27"/>
    </row>
    <row r="8" spans="1:6" ht="19.5" customHeight="1" x14ac:dyDescent="0.2">
      <c r="A8" s="26">
        <v>1</v>
      </c>
      <c r="B8" s="24" t="s">
        <v>53</v>
      </c>
      <c r="C8" s="7"/>
      <c r="D8" s="7"/>
      <c r="E8" s="7">
        <f t="shared" ref="E8:E14" si="0">C8-D8</f>
        <v>0</v>
      </c>
      <c r="F8" s="23"/>
    </row>
    <row r="9" spans="1:6" ht="19.5" customHeight="1" x14ac:dyDescent="0.2">
      <c r="A9" s="26">
        <v>2</v>
      </c>
      <c r="B9" s="24" t="s">
        <v>52</v>
      </c>
      <c r="C9" s="7"/>
      <c r="D9" s="7"/>
      <c r="E9" s="7">
        <f t="shared" si="0"/>
        <v>0</v>
      </c>
      <c r="F9" s="23"/>
    </row>
    <row r="10" spans="1:6" ht="19.5" customHeight="1" x14ac:dyDescent="0.2">
      <c r="A10" s="26">
        <v>3</v>
      </c>
      <c r="B10" s="24" t="s">
        <v>51</v>
      </c>
      <c r="C10" s="7"/>
      <c r="D10" s="7"/>
      <c r="E10" s="7">
        <f t="shared" si="0"/>
        <v>0</v>
      </c>
      <c r="F10" s="23"/>
    </row>
    <row r="11" spans="1:6" ht="19.5" customHeight="1" x14ac:dyDescent="0.2">
      <c r="A11" s="26">
        <v>4</v>
      </c>
      <c r="B11" s="24" t="s">
        <v>50</v>
      </c>
      <c r="C11" s="7"/>
      <c r="D11" s="7"/>
      <c r="E11" s="7">
        <f t="shared" si="0"/>
        <v>0</v>
      </c>
      <c r="F11" s="23"/>
    </row>
    <row r="12" spans="1:6" ht="19.5" customHeight="1" x14ac:dyDescent="0.2">
      <c r="A12" s="26">
        <v>5</v>
      </c>
      <c r="B12" s="24" t="s">
        <v>49</v>
      </c>
      <c r="C12" s="7"/>
      <c r="D12" s="7"/>
      <c r="E12" s="7">
        <f t="shared" si="0"/>
        <v>0</v>
      </c>
      <c r="F12" s="23"/>
    </row>
    <row r="13" spans="1:6" ht="19.5" customHeight="1" x14ac:dyDescent="0.2">
      <c r="A13" s="26">
        <v>6</v>
      </c>
      <c r="B13" s="24" t="s">
        <v>48</v>
      </c>
      <c r="C13" s="7"/>
      <c r="D13" s="7"/>
      <c r="E13" s="7">
        <f t="shared" si="0"/>
        <v>0</v>
      </c>
      <c r="F13" s="23"/>
    </row>
    <row r="14" spans="1:6" ht="19.5" customHeight="1" x14ac:dyDescent="0.2">
      <c r="A14" s="26">
        <v>7</v>
      </c>
      <c r="B14" s="24" t="s">
        <v>47</v>
      </c>
      <c r="C14" s="7">
        <v>1120000</v>
      </c>
      <c r="D14" s="7">
        <v>1120000</v>
      </c>
      <c r="E14" s="7">
        <f t="shared" si="0"/>
        <v>0</v>
      </c>
      <c r="F14" s="23" t="s">
        <v>114</v>
      </c>
    </row>
    <row r="15" spans="1:6" ht="19.5" customHeight="1" x14ac:dyDescent="0.2">
      <c r="A15" s="26">
        <v>8</v>
      </c>
      <c r="B15" s="24" t="s">
        <v>46</v>
      </c>
      <c r="C15" s="7">
        <v>1</v>
      </c>
      <c r="D15" s="178">
        <v>253</v>
      </c>
      <c r="E15" s="178">
        <v>252</v>
      </c>
      <c r="F15" s="23"/>
    </row>
    <row r="16" spans="1:6" ht="19.5" customHeight="1" x14ac:dyDescent="0.2">
      <c r="A16" s="141" t="s">
        <v>45</v>
      </c>
      <c r="B16" s="143"/>
      <c r="C16" s="31">
        <f>SUM(C8:C15)</f>
        <v>1120001</v>
      </c>
      <c r="D16" s="179">
        <f>SUM(D8:D15)</f>
        <v>1120253</v>
      </c>
      <c r="E16" s="179">
        <f>SUM(E8:E15)</f>
        <v>252</v>
      </c>
      <c r="F16" s="30"/>
    </row>
    <row r="17" spans="1:6" ht="19.5" customHeight="1" x14ac:dyDescent="0.2">
      <c r="A17" s="141" t="s">
        <v>44</v>
      </c>
      <c r="B17" s="142"/>
      <c r="C17" s="28"/>
      <c r="D17" s="28"/>
      <c r="E17" s="28"/>
      <c r="F17" s="27"/>
    </row>
    <row r="18" spans="1:6" ht="19.5" customHeight="1" x14ac:dyDescent="0.2">
      <c r="A18" s="26">
        <v>1</v>
      </c>
      <c r="B18" s="24" t="s">
        <v>43</v>
      </c>
      <c r="C18" s="7">
        <v>467725</v>
      </c>
      <c r="D18" s="7">
        <v>465916</v>
      </c>
      <c r="E18" s="7">
        <f t="shared" ref="E18:E31" si="1">C18-D18</f>
        <v>1809</v>
      </c>
      <c r="F18" s="23"/>
    </row>
    <row r="19" spans="1:6" ht="19.5" customHeight="1" x14ac:dyDescent="0.2">
      <c r="A19" s="26">
        <v>2</v>
      </c>
      <c r="B19" s="24" t="s">
        <v>42</v>
      </c>
      <c r="C19" s="7">
        <v>397000</v>
      </c>
      <c r="D19" s="7">
        <v>397000</v>
      </c>
      <c r="E19" s="7">
        <f t="shared" si="1"/>
        <v>0</v>
      </c>
      <c r="F19" s="23"/>
    </row>
    <row r="20" spans="1:6" ht="19.5" customHeight="1" x14ac:dyDescent="0.2">
      <c r="A20" s="26">
        <v>3</v>
      </c>
      <c r="B20" s="24" t="s">
        <v>41</v>
      </c>
      <c r="C20" s="7"/>
      <c r="D20" s="7"/>
      <c r="E20" s="7">
        <f>C20-D20</f>
        <v>0</v>
      </c>
      <c r="F20" s="23"/>
    </row>
    <row r="21" spans="1:6" ht="19.5" customHeight="1" x14ac:dyDescent="0.2">
      <c r="A21" s="26">
        <v>4</v>
      </c>
      <c r="B21" s="24" t="s">
        <v>40</v>
      </c>
      <c r="C21" s="7"/>
      <c r="D21" s="7"/>
      <c r="E21" s="7">
        <f>C21-D21</f>
        <v>0</v>
      </c>
      <c r="F21" s="23"/>
    </row>
    <row r="22" spans="1:6" ht="19.5" customHeight="1" x14ac:dyDescent="0.2">
      <c r="A22" s="25">
        <v>5</v>
      </c>
      <c r="B22" s="24" t="s">
        <v>39</v>
      </c>
      <c r="C22" s="7">
        <v>138600</v>
      </c>
      <c r="D22" s="7">
        <v>138600</v>
      </c>
      <c r="E22" s="7">
        <f t="shared" si="1"/>
        <v>0</v>
      </c>
      <c r="F22" s="23"/>
    </row>
    <row r="23" spans="1:6" ht="19.5" customHeight="1" x14ac:dyDescent="0.2">
      <c r="A23" s="25">
        <v>6</v>
      </c>
      <c r="B23" s="24" t="s">
        <v>38</v>
      </c>
      <c r="C23" s="7"/>
      <c r="D23" s="7"/>
      <c r="E23" s="7">
        <f t="shared" si="1"/>
        <v>0</v>
      </c>
      <c r="F23" s="23"/>
    </row>
    <row r="24" spans="1:6" ht="19.5" customHeight="1" x14ac:dyDescent="0.2">
      <c r="A24" s="25">
        <v>7</v>
      </c>
      <c r="B24" s="24" t="s">
        <v>37</v>
      </c>
      <c r="C24" s="7"/>
      <c r="D24" s="7"/>
      <c r="E24" s="7">
        <f t="shared" si="1"/>
        <v>0</v>
      </c>
      <c r="F24" s="23"/>
    </row>
    <row r="25" spans="1:6" ht="19.5" customHeight="1" x14ac:dyDescent="0.2">
      <c r="A25" s="25">
        <v>8</v>
      </c>
      <c r="B25" s="24" t="s">
        <v>36</v>
      </c>
      <c r="C25" s="7"/>
      <c r="D25" s="7"/>
      <c r="E25" s="7">
        <f t="shared" si="1"/>
        <v>0</v>
      </c>
      <c r="F25" s="23"/>
    </row>
    <row r="26" spans="1:6" ht="19.5" customHeight="1" x14ac:dyDescent="0.2">
      <c r="A26" s="25">
        <v>9</v>
      </c>
      <c r="B26" s="24" t="s">
        <v>35</v>
      </c>
      <c r="C26" s="7"/>
      <c r="D26" s="7"/>
      <c r="E26" s="7">
        <f t="shared" si="1"/>
        <v>0</v>
      </c>
      <c r="F26" s="23"/>
    </row>
    <row r="27" spans="1:6" ht="19.5" customHeight="1" x14ac:dyDescent="0.2">
      <c r="A27" s="25">
        <v>10</v>
      </c>
      <c r="B27" s="24" t="s">
        <v>34</v>
      </c>
      <c r="C27" s="7"/>
      <c r="D27" s="7"/>
      <c r="E27" s="7">
        <f t="shared" si="1"/>
        <v>0</v>
      </c>
      <c r="F27" s="23"/>
    </row>
    <row r="28" spans="1:6" ht="19.5" customHeight="1" x14ac:dyDescent="0.2">
      <c r="A28" s="25">
        <v>11</v>
      </c>
      <c r="B28" s="24" t="s">
        <v>33</v>
      </c>
      <c r="C28" s="7">
        <v>70000</v>
      </c>
      <c r="D28" s="7">
        <v>70000</v>
      </c>
      <c r="E28" s="7">
        <f t="shared" si="1"/>
        <v>0</v>
      </c>
      <c r="F28" s="23"/>
    </row>
    <row r="29" spans="1:6" ht="19.5" customHeight="1" x14ac:dyDescent="0.2">
      <c r="A29" s="25">
        <v>12</v>
      </c>
      <c r="B29" s="24" t="s">
        <v>32</v>
      </c>
      <c r="C29" s="7"/>
      <c r="D29" s="7"/>
      <c r="E29" s="7">
        <f t="shared" si="1"/>
        <v>0</v>
      </c>
      <c r="F29" s="23"/>
    </row>
    <row r="30" spans="1:6" ht="19.5" customHeight="1" x14ac:dyDescent="0.2">
      <c r="A30" s="25">
        <v>13</v>
      </c>
      <c r="B30" s="24" t="s">
        <v>31</v>
      </c>
      <c r="C30" s="7"/>
      <c r="D30" s="7"/>
      <c r="E30" s="7">
        <f t="shared" si="1"/>
        <v>0</v>
      </c>
      <c r="F30" s="23"/>
    </row>
    <row r="31" spans="1:6" ht="19.5" customHeight="1" x14ac:dyDescent="0.2">
      <c r="A31" s="25">
        <v>14</v>
      </c>
      <c r="B31" s="24" t="s">
        <v>30</v>
      </c>
      <c r="C31" s="7">
        <v>2998</v>
      </c>
      <c r="D31" s="7">
        <v>2998</v>
      </c>
      <c r="E31" s="7">
        <f t="shared" si="1"/>
        <v>0</v>
      </c>
      <c r="F31" s="23"/>
    </row>
    <row r="32" spans="1:6" ht="19.5" customHeight="1" x14ac:dyDescent="0.2">
      <c r="A32" s="25">
        <v>15</v>
      </c>
      <c r="B32" s="24" t="s">
        <v>27</v>
      </c>
      <c r="C32" s="7">
        <v>43678</v>
      </c>
      <c r="D32" s="87">
        <v>0</v>
      </c>
      <c r="E32" s="54">
        <f>C32-D32</f>
        <v>43678</v>
      </c>
      <c r="F32" s="23"/>
    </row>
    <row r="33" spans="1:6" ht="19.5" customHeight="1" x14ac:dyDescent="0.2">
      <c r="A33" s="141" t="s">
        <v>29</v>
      </c>
      <c r="B33" s="143"/>
      <c r="C33" s="7">
        <f>SUM(C18:C32)</f>
        <v>1120001</v>
      </c>
      <c r="D33" s="54">
        <f>SUM(D18:D32)</f>
        <v>1074514</v>
      </c>
      <c r="E33" s="54">
        <f>SUM(E18:E32)</f>
        <v>45487</v>
      </c>
      <c r="F33" s="23"/>
    </row>
    <row r="34" spans="1:6" ht="19.5" customHeight="1" thickBot="1" x14ac:dyDescent="0.25">
      <c r="A34" s="144" t="s">
        <v>28</v>
      </c>
      <c r="B34" s="145"/>
      <c r="C34" s="22"/>
      <c r="D34" s="180">
        <f>D16-D33</f>
        <v>45739</v>
      </c>
      <c r="E34" s="88"/>
      <c r="F34" s="21"/>
    </row>
    <row r="35" spans="1:6" x14ac:dyDescent="0.2">
      <c r="A35" s="146"/>
      <c r="B35" s="146"/>
      <c r="C35" s="146"/>
      <c r="D35" s="146"/>
      <c r="E35" s="146"/>
      <c r="F35" s="146"/>
    </row>
    <row r="36" spans="1:6" ht="18" customHeight="1" x14ac:dyDescent="0.2">
      <c r="A36" s="133"/>
      <c r="B36" s="134" t="s">
        <v>201</v>
      </c>
      <c r="C36" s="134"/>
      <c r="D36" s="134"/>
      <c r="E36" s="134"/>
      <c r="F36" s="134"/>
    </row>
    <row r="37" spans="1:6" ht="17.25" customHeight="1" x14ac:dyDescent="0.2">
      <c r="A37" s="133"/>
      <c r="B37" s="134"/>
      <c r="C37" s="134"/>
      <c r="D37" s="134"/>
      <c r="E37" s="134"/>
      <c r="F37" s="134"/>
    </row>
  </sheetData>
  <mergeCells count="15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  <mergeCell ref="B3:F3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7"/>
  <sheetViews>
    <sheetView tabSelected="1" topLeftCell="E49" zoomScaleNormal="100" zoomScaleSheetLayoutView="130" workbookViewId="0">
      <selection activeCell="I9" sqref="I9"/>
    </sheetView>
  </sheetViews>
  <sheetFormatPr defaultColWidth="9" defaultRowHeight="13.2" x14ac:dyDescent="0.2"/>
  <cols>
    <col min="1" max="1" width="1.6640625" style="59" customWidth="1"/>
    <col min="2" max="2" width="3.6640625" style="59" customWidth="1"/>
    <col min="3" max="3" width="1.6640625" style="59" customWidth="1"/>
    <col min="4" max="4" width="18.6640625" style="59" customWidth="1"/>
    <col min="5" max="5" width="11.6640625" style="59" customWidth="1"/>
    <col min="6" max="6" width="27.44140625" style="59" customWidth="1"/>
    <col min="7" max="9" width="12.88671875" style="59" customWidth="1"/>
    <col min="10" max="10" width="7.21875" style="59" bestFit="1" customWidth="1"/>
    <col min="11" max="16384" width="9" style="59"/>
  </cols>
  <sheetData>
    <row r="1" spans="1:11" x14ac:dyDescent="0.2">
      <c r="A1" s="57"/>
      <c r="B1" s="57"/>
      <c r="C1" s="57"/>
      <c r="D1" s="156" t="s">
        <v>16</v>
      </c>
      <c r="E1" s="156"/>
      <c r="F1" s="156"/>
      <c r="G1" s="156"/>
      <c r="H1" s="156"/>
      <c r="I1" s="156"/>
      <c r="J1" s="156"/>
      <c r="K1" s="57"/>
    </row>
    <row r="2" spans="1:11" x14ac:dyDescent="0.2">
      <c r="A2" s="57"/>
      <c r="B2" s="57"/>
      <c r="C2" s="57"/>
      <c r="D2" s="157" t="s">
        <v>101</v>
      </c>
      <c r="E2" s="157"/>
      <c r="F2" s="157"/>
      <c r="G2" s="157"/>
      <c r="H2" s="157"/>
      <c r="I2" s="157"/>
      <c r="J2" s="58"/>
      <c r="K2" s="57"/>
    </row>
    <row r="3" spans="1:11" x14ac:dyDescent="0.2">
      <c r="A3" s="57"/>
      <c r="B3" s="57"/>
      <c r="C3" s="57"/>
      <c r="D3" s="60" t="s">
        <v>111</v>
      </c>
      <c r="E3" s="91"/>
      <c r="F3" s="60"/>
      <c r="G3" s="61"/>
      <c r="H3" s="61"/>
      <c r="I3" s="61"/>
      <c r="J3" s="58"/>
      <c r="K3" s="57"/>
    </row>
    <row r="4" spans="1:11" x14ac:dyDescent="0.2">
      <c r="A4" s="57"/>
      <c r="B4" s="57"/>
      <c r="C4" s="57"/>
      <c r="D4" s="58"/>
      <c r="E4" s="58"/>
      <c r="F4" s="58"/>
      <c r="G4" s="58"/>
      <c r="H4" s="58"/>
      <c r="I4" s="58"/>
      <c r="J4" s="58"/>
      <c r="K4" s="57"/>
    </row>
    <row r="5" spans="1:11" x14ac:dyDescent="0.2">
      <c r="A5" s="158" t="s">
        <v>0</v>
      </c>
      <c r="B5" s="158"/>
      <c r="C5" s="158"/>
      <c r="D5" s="158"/>
      <c r="E5" s="62" t="s">
        <v>1</v>
      </c>
      <c r="F5" s="57"/>
      <c r="G5" s="57"/>
      <c r="H5" s="57"/>
      <c r="I5" s="159" t="s">
        <v>2</v>
      </c>
      <c r="J5" s="159"/>
      <c r="K5" s="57"/>
    </row>
    <row r="6" spans="1:11" ht="30" customHeight="1" x14ac:dyDescent="0.2">
      <c r="A6" s="160" t="s">
        <v>3</v>
      </c>
      <c r="B6" s="161"/>
      <c r="C6" s="161"/>
      <c r="D6" s="162"/>
      <c r="E6" s="163" t="s">
        <v>4</v>
      </c>
      <c r="F6" s="162"/>
      <c r="G6" s="51" t="s">
        <v>94</v>
      </c>
      <c r="H6" s="51" t="s">
        <v>5</v>
      </c>
      <c r="I6" s="63" t="s">
        <v>6</v>
      </c>
      <c r="J6" s="8" t="s">
        <v>95</v>
      </c>
      <c r="K6" s="57"/>
    </row>
    <row r="7" spans="1:11" ht="30" customHeight="1" x14ac:dyDescent="0.2">
      <c r="A7" s="10" t="s">
        <v>7</v>
      </c>
      <c r="B7" s="11" t="s">
        <v>17</v>
      </c>
      <c r="C7" s="12" t="s">
        <v>8</v>
      </c>
      <c r="D7" s="13" t="s">
        <v>18</v>
      </c>
      <c r="E7" s="164" t="s">
        <v>112</v>
      </c>
      <c r="F7" s="165"/>
      <c r="G7" s="14">
        <v>1120000</v>
      </c>
      <c r="H7" s="14">
        <v>1120000</v>
      </c>
      <c r="I7" s="53">
        <f>G7-H7</f>
        <v>0</v>
      </c>
      <c r="J7" s="64"/>
      <c r="K7" s="57"/>
    </row>
    <row r="8" spans="1:11" ht="30" customHeight="1" x14ac:dyDescent="0.2">
      <c r="A8" s="10" t="s">
        <v>7</v>
      </c>
      <c r="B8" s="11" t="s">
        <v>19</v>
      </c>
      <c r="C8" s="12" t="s">
        <v>8</v>
      </c>
      <c r="D8" s="13" t="s">
        <v>20</v>
      </c>
      <c r="E8" s="164" t="s">
        <v>21</v>
      </c>
      <c r="F8" s="165"/>
      <c r="G8" s="14">
        <v>1</v>
      </c>
      <c r="H8" s="177">
        <v>253</v>
      </c>
      <c r="I8" s="176">
        <v>252</v>
      </c>
      <c r="J8" s="64"/>
      <c r="K8" s="57"/>
    </row>
    <row r="9" spans="1:11" ht="30" customHeight="1" x14ac:dyDescent="0.2">
      <c r="A9" s="160" t="s">
        <v>9</v>
      </c>
      <c r="B9" s="161"/>
      <c r="C9" s="161"/>
      <c r="D9" s="161"/>
      <c r="E9" s="161"/>
      <c r="F9" s="162"/>
      <c r="G9" s="15">
        <f>SUM(G7:G8)</f>
        <v>1120001</v>
      </c>
      <c r="H9" s="176">
        <f>SUM(H7:H8)</f>
        <v>1120253</v>
      </c>
      <c r="I9" s="176">
        <v>252</v>
      </c>
      <c r="J9" s="64"/>
      <c r="K9" s="57"/>
    </row>
    <row r="10" spans="1:11" ht="13.5" customHeight="1" x14ac:dyDescent="0.2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</row>
    <row r="11" spans="1:11" ht="13.5" customHeight="1" x14ac:dyDescent="0.2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ht="17.100000000000001" customHeight="1" x14ac:dyDescent="0.2">
      <c r="A12" s="57"/>
      <c r="B12" s="57"/>
      <c r="C12" s="57"/>
      <c r="D12" s="156"/>
      <c r="E12" s="156"/>
      <c r="F12" s="156"/>
      <c r="G12" s="156"/>
      <c r="H12" s="156"/>
      <c r="I12" s="156"/>
      <c r="J12" s="156"/>
      <c r="K12" s="57"/>
    </row>
    <row r="13" spans="1:11" ht="17.100000000000001" customHeight="1" x14ac:dyDescent="0.2">
      <c r="A13" s="158" t="s">
        <v>10</v>
      </c>
      <c r="B13" s="158"/>
      <c r="C13" s="158"/>
      <c r="D13" s="158"/>
      <c r="E13" s="62" t="s">
        <v>11</v>
      </c>
      <c r="F13" s="57"/>
      <c r="G13" s="57"/>
      <c r="H13" s="57"/>
      <c r="I13" s="159" t="s">
        <v>2</v>
      </c>
      <c r="J13" s="159"/>
      <c r="K13" s="57"/>
    </row>
    <row r="14" spans="1:11" ht="30" customHeight="1" x14ac:dyDescent="0.2">
      <c r="A14" s="160" t="s">
        <v>3</v>
      </c>
      <c r="B14" s="161"/>
      <c r="C14" s="161"/>
      <c r="D14" s="162"/>
      <c r="E14" s="9" t="s">
        <v>12</v>
      </c>
      <c r="F14" s="9" t="s">
        <v>13</v>
      </c>
      <c r="G14" s="51" t="s">
        <v>94</v>
      </c>
      <c r="H14" s="51" t="s">
        <v>5</v>
      </c>
      <c r="I14" s="63" t="s">
        <v>14</v>
      </c>
      <c r="J14" s="56" t="s">
        <v>95</v>
      </c>
      <c r="K14" s="57"/>
    </row>
    <row r="15" spans="1:11" ht="30" customHeight="1" x14ac:dyDescent="0.2">
      <c r="A15" s="69" t="s">
        <v>102</v>
      </c>
      <c r="B15" s="71" t="s">
        <v>22</v>
      </c>
      <c r="C15" s="73" t="s">
        <v>8</v>
      </c>
      <c r="D15" s="76" t="s">
        <v>23</v>
      </c>
      <c r="E15" s="154" t="s">
        <v>24</v>
      </c>
      <c r="F15" s="94" t="s">
        <v>115</v>
      </c>
      <c r="G15" s="96">
        <v>0</v>
      </c>
      <c r="H15" s="96">
        <v>0</v>
      </c>
      <c r="I15" s="96">
        <v>0</v>
      </c>
      <c r="J15" s="68"/>
      <c r="K15" s="57"/>
    </row>
    <row r="16" spans="1:11" ht="30" customHeight="1" x14ac:dyDescent="0.2">
      <c r="A16" s="92"/>
      <c r="B16" s="72"/>
      <c r="C16" s="74"/>
      <c r="D16" s="93"/>
      <c r="E16" s="166"/>
      <c r="F16" s="95" t="s">
        <v>117</v>
      </c>
      <c r="G16" s="97">
        <v>22525</v>
      </c>
      <c r="H16" s="97">
        <v>22525</v>
      </c>
      <c r="I16" s="98">
        <v>0</v>
      </c>
      <c r="J16" s="122" t="s">
        <v>194</v>
      </c>
      <c r="K16" s="57"/>
    </row>
    <row r="17" spans="1:11" ht="30" customHeight="1" x14ac:dyDescent="0.2">
      <c r="A17" s="79"/>
      <c r="B17" s="80"/>
      <c r="C17" s="80"/>
      <c r="D17" s="81"/>
      <c r="E17" s="167"/>
      <c r="F17" s="95" t="s">
        <v>116</v>
      </c>
      <c r="G17" s="98">
        <v>39383</v>
      </c>
      <c r="H17" s="98">
        <v>39383</v>
      </c>
      <c r="I17" s="98">
        <v>0</v>
      </c>
      <c r="J17" s="123" t="s">
        <v>195</v>
      </c>
      <c r="K17" s="57"/>
    </row>
    <row r="18" spans="1:11" ht="30" customHeight="1" x14ac:dyDescent="0.2">
      <c r="A18" s="79"/>
      <c r="B18" s="80"/>
      <c r="C18" s="80"/>
      <c r="D18" s="81"/>
      <c r="E18" s="154" t="s">
        <v>25</v>
      </c>
      <c r="F18" s="95" t="s">
        <v>118</v>
      </c>
      <c r="G18" s="17">
        <v>0</v>
      </c>
      <c r="H18" s="17">
        <v>0</v>
      </c>
      <c r="I18" s="99">
        <f>G18-H18</f>
        <v>0</v>
      </c>
      <c r="J18" s="124"/>
      <c r="K18" s="57"/>
    </row>
    <row r="19" spans="1:11" ht="30" customHeight="1" x14ac:dyDescent="0.2">
      <c r="A19" s="79"/>
      <c r="B19" s="80"/>
      <c r="C19" s="80"/>
      <c r="D19" s="81"/>
      <c r="E19" s="166"/>
      <c r="F19" s="95" t="s">
        <v>119</v>
      </c>
      <c r="G19" s="18">
        <v>70400</v>
      </c>
      <c r="H19" s="18">
        <v>70400</v>
      </c>
      <c r="I19" s="52">
        <f t="shared" ref="I19:I49" si="0">G19-H19</f>
        <v>0</v>
      </c>
      <c r="J19" s="123" t="s">
        <v>188</v>
      </c>
      <c r="K19" s="57"/>
    </row>
    <row r="20" spans="1:11" ht="30" customHeight="1" x14ac:dyDescent="0.2">
      <c r="A20" s="79"/>
      <c r="B20" s="80"/>
      <c r="C20" s="80"/>
      <c r="D20" s="81"/>
      <c r="E20" s="166"/>
      <c r="F20" s="95" t="s">
        <v>120</v>
      </c>
      <c r="G20" s="18">
        <v>7873</v>
      </c>
      <c r="H20" s="18">
        <v>7873</v>
      </c>
      <c r="I20" s="52">
        <f t="shared" si="0"/>
        <v>0</v>
      </c>
      <c r="J20" s="123" t="s">
        <v>192</v>
      </c>
      <c r="K20" s="57"/>
    </row>
    <row r="21" spans="1:11" ht="30" customHeight="1" x14ac:dyDescent="0.2">
      <c r="A21" s="79"/>
      <c r="B21" s="80"/>
      <c r="C21" s="80"/>
      <c r="D21" s="81"/>
      <c r="E21" s="166"/>
      <c r="F21" s="95" t="s">
        <v>121</v>
      </c>
      <c r="G21" s="18">
        <v>4502</v>
      </c>
      <c r="H21" s="16">
        <v>4502</v>
      </c>
      <c r="I21" s="52">
        <v>0</v>
      </c>
      <c r="J21" s="123" t="s">
        <v>193</v>
      </c>
      <c r="K21" s="57"/>
    </row>
    <row r="22" spans="1:11" ht="30" customHeight="1" x14ac:dyDescent="0.2">
      <c r="A22" s="79"/>
      <c r="B22" s="80"/>
      <c r="C22" s="80"/>
      <c r="D22" s="81"/>
      <c r="E22" s="166"/>
      <c r="F22" s="95" t="s">
        <v>122</v>
      </c>
      <c r="G22" s="18">
        <v>1809</v>
      </c>
      <c r="H22" s="16">
        <v>0</v>
      </c>
      <c r="I22" s="52">
        <v>1809</v>
      </c>
      <c r="J22" s="122" t="s">
        <v>200</v>
      </c>
      <c r="K22" s="57"/>
    </row>
    <row r="23" spans="1:11" ht="30" customHeight="1" x14ac:dyDescent="0.2">
      <c r="A23" s="79"/>
      <c r="B23" s="80"/>
      <c r="C23" s="80"/>
      <c r="D23" s="81"/>
      <c r="E23" s="166"/>
      <c r="F23" s="95" t="s">
        <v>123</v>
      </c>
      <c r="G23" s="18">
        <v>241</v>
      </c>
      <c r="H23" s="16">
        <v>241</v>
      </c>
      <c r="I23" s="52">
        <v>0</v>
      </c>
      <c r="J23" s="123" t="s">
        <v>190</v>
      </c>
      <c r="K23" s="57"/>
    </row>
    <row r="24" spans="1:11" ht="30" customHeight="1" x14ac:dyDescent="0.2">
      <c r="A24" s="79"/>
      <c r="B24" s="80"/>
      <c r="C24" s="80"/>
      <c r="D24" s="81"/>
      <c r="E24" s="166"/>
      <c r="F24" s="95" t="s">
        <v>124</v>
      </c>
      <c r="G24" s="18">
        <v>121</v>
      </c>
      <c r="H24" s="16">
        <v>121</v>
      </c>
      <c r="I24" s="52">
        <v>0</v>
      </c>
      <c r="J24" s="123" t="s">
        <v>191</v>
      </c>
      <c r="K24" s="57"/>
    </row>
    <row r="25" spans="1:11" ht="30" customHeight="1" x14ac:dyDescent="0.2">
      <c r="A25" s="79"/>
      <c r="B25" s="80"/>
      <c r="C25" s="80"/>
      <c r="D25" s="81"/>
      <c r="E25" s="155"/>
      <c r="F25" s="95" t="s">
        <v>125</v>
      </c>
      <c r="G25" s="18">
        <v>0</v>
      </c>
      <c r="H25" s="16">
        <v>0</v>
      </c>
      <c r="I25" s="52">
        <v>0</v>
      </c>
      <c r="J25" s="68"/>
      <c r="K25" s="57"/>
    </row>
    <row r="26" spans="1:11" ht="30" customHeight="1" x14ac:dyDescent="0.2">
      <c r="A26" s="79"/>
      <c r="B26" s="80"/>
      <c r="C26" s="80"/>
      <c r="D26" s="81"/>
      <c r="E26" s="154" t="s">
        <v>126</v>
      </c>
      <c r="F26" s="95" t="s">
        <v>127</v>
      </c>
      <c r="G26" s="18">
        <v>49500</v>
      </c>
      <c r="H26" s="16">
        <v>49500</v>
      </c>
      <c r="I26" s="52">
        <v>0</v>
      </c>
      <c r="J26" s="123" t="s">
        <v>172</v>
      </c>
      <c r="K26" s="57"/>
    </row>
    <row r="27" spans="1:11" ht="30" customHeight="1" x14ac:dyDescent="0.2">
      <c r="A27" s="79"/>
      <c r="B27" s="80"/>
      <c r="C27" s="80"/>
      <c r="D27" s="81"/>
      <c r="E27" s="166"/>
      <c r="F27" s="95" t="s">
        <v>128</v>
      </c>
      <c r="G27" s="18">
        <v>24750</v>
      </c>
      <c r="H27" s="16">
        <v>24750</v>
      </c>
      <c r="I27" s="52">
        <v>0</v>
      </c>
      <c r="J27" s="123" t="s">
        <v>173</v>
      </c>
      <c r="K27" s="57"/>
    </row>
    <row r="28" spans="1:11" ht="30" customHeight="1" x14ac:dyDescent="0.2">
      <c r="A28" s="79"/>
      <c r="B28" s="80"/>
      <c r="C28" s="80"/>
      <c r="D28" s="81"/>
      <c r="E28" s="166"/>
      <c r="F28" s="95" t="s">
        <v>129</v>
      </c>
      <c r="G28" s="18">
        <v>11880</v>
      </c>
      <c r="H28" s="16">
        <v>11880</v>
      </c>
      <c r="I28" s="52">
        <v>0</v>
      </c>
      <c r="J28" s="123" t="s">
        <v>174</v>
      </c>
      <c r="K28" s="57"/>
    </row>
    <row r="29" spans="1:11" ht="30" customHeight="1" x14ac:dyDescent="0.2">
      <c r="A29" s="79"/>
      <c r="B29" s="80"/>
      <c r="C29" s="80"/>
      <c r="D29" s="81"/>
      <c r="E29" s="166"/>
      <c r="F29" s="95" t="s">
        <v>130</v>
      </c>
      <c r="G29" s="18">
        <v>9900</v>
      </c>
      <c r="H29" s="16">
        <v>9900</v>
      </c>
      <c r="I29" s="52">
        <v>0</v>
      </c>
      <c r="J29" s="123" t="s">
        <v>175</v>
      </c>
      <c r="K29" s="57"/>
    </row>
    <row r="30" spans="1:11" ht="30" customHeight="1" x14ac:dyDescent="0.2">
      <c r="A30" s="79"/>
      <c r="B30" s="80"/>
      <c r="C30" s="80"/>
      <c r="D30" s="81"/>
      <c r="E30" s="166"/>
      <c r="F30" s="95" t="s">
        <v>131</v>
      </c>
      <c r="G30" s="18">
        <v>4043</v>
      </c>
      <c r="H30" s="16">
        <v>4043</v>
      </c>
      <c r="I30" s="52">
        <v>0</v>
      </c>
      <c r="J30" s="123" t="s">
        <v>176</v>
      </c>
      <c r="K30" s="57"/>
    </row>
    <row r="31" spans="1:11" ht="30" customHeight="1" x14ac:dyDescent="0.2">
      <c r="A31" s="79"/>
      <c r="B31" s="80"/>
      <c r="C31" s="80"/>
      <c r="D31" s="81"/>
      <c r="E31" s="166"/>
      <c r="F31" s="95" t="s">
        <v>132</v>
      </c>
      <c r="G31" s="18">
        <v>2888</v>
      </c>
      <c r="H31" s="16">
        <v>2888</v>
      </c>
      <c r="I31" s="52">
        <v>0</v>
      </c>
      <c r="J31" s="123" t="s">
        <v>177</v>
      </c>
      <c r="K31" s="57"/>
    </row>
    <row r="32" spans="1:11" ht="30" customHeight="1" x14ac:dyDescent="0.2">
      <c r="A32" s="79"/>
      <c r="B32" s="80"/>
      <c r="C32" s="80"/>
      <c r="D32" s="81"/>
      <c r="E32" s="166"/>
      <c r="F32" s="95" t="s">
        <v>133</v>
      </c>
      <c r="G32" s="18">
        <v>9900</v>
      </c>
      <c r="H32" s="16">
        <v>9900</v>
      </c>
      <c r="I32" s="52">
        <v>0</v>
      </c>
      <c r="J32" s="123" t="s">
        <v>178</v>
      </c>
      <c r="K32" s="57"/>
    </row>
    <row r="33" spans="1:11" ht="30" customHeight="1" x14ac:dyDescent="0.2">
      <c r="A33" s="79"/>
      <c r="B33" s="80"/>
      <c r="C33" s="80"/>
      <c r="D33" s="81"/>
      <c r="E33" s="166"/>
      <c r="F33" s="95" t="s">
        <v>134</v>
      </c>
      <c r="G33" s="18">
        <v>4950</v>
      </c>
      <c r="H33" s="16">
        <v>4950</v>
      </c>
      <c r="I33" s="52">
        <v>0</v>
      </c>
      <c r="J33" s="123" t="s">
        <v>179</v>
      </c>
      <c r="K33" s="57"/>
    </row>
    <row r="34" spans="1:11" ht="30" customHeight="1" x14ac:dyDescent="0.2">
      <c r="A34" s="79"/>
      <c r="B34" s="80"/>
      <c r="C34" s="80"/>
      <c r="D34" s="81"/>
      <c r="E34" s="166"/>
      <c r="F34" s="95" t="s">
        <v>135</v>
      </c>
      <c r="G34" s="18">
        <v>2475</v>
      </c>
      <c r="H34" s="16">
        <v>2475</v>
      </c>
      <c r="I34" s="52">
        <v>0</v>
      </c>
      <c r="J34" s="123" t="s">
        <v>181</v>
      </c>
      <c r="K34" s="57"/>
    </row>
    <row r="35" spans="1:11" ht="30" customHeight="1" x14ac:dyDescent="0.2">
      <c r="A35" s="79"/>
      <c r="B35" s="80"/>
      <c r="C35" s="80"/>
      <c r="D35" s="81"/>
      <c r="E35" s="166"/>
      <c r="F35" s="95" t="s">
        <v>136</v>
      </c>
      <c r="G35" s="18">
        <v>7425</v>
      </c>
      <c r="H35" s="16">
        <v>7425</v>
      </c>
      <c r="I35" s="52">
        <v>0</v>
      </c>
      <c r="J35" s="123" t="s">
        <v>182</v>
      </c>
      <c r="K35" s="57"/>
    </row>
    <row r="36" spans="1:11" ht="30" customHeight="1" x14ac:dyDescent="0.2">
      <c r="A36" s="79"/>
      <c r="B36" s="80"/>
      <c r="C36" s="80"/>
      <c r="D36" s="81"/>
      <c r="E36" s="166"/>
      <c r="F36" s="95" t="s">
        <v>137</v>
      </c>
      <c r="G36" s="18">
        <v>8250</v>
      </c>
      <c r="H36" s="16">
        <v>8250</v>
      </c>
      <c r="I36" s="52">
        <v>0</v>
      </c>
      <c r="J36" s="123" t="s">
        <v>183</v>
      </c>
      <c r="K36" s="57"/>
    </row>
    <row r="37" spans="1:11" ht="30" customHeight="1" x14ac:dyDescent="0.2">
      <c r="A37" s="79"/>
      <c r="B37" s="80"/>
      <c r="C37" s="80"/>
      <c r="D37" s="81"/>
      <c r="E37" s="166"/>
      <c r="F37" s="95" t="s">
        <v>138</v>
      </c>
      <c r="G37" s="18">
        <v>5775</v>
      </c>
      <c r="H37" s="16">
        <v>5775</v>
      </c>
      <c r="I37" s="52">
        <v>0</v>
      </c>
      <c r="J37" s="123" t="s">
        <v>184</v>
      </c>
      <c r="K37" s="57"/>
    </row>
    <row r="38" spans="1:11" ht="30" customHeight="1" x14ac:dyDescent="0.2">
      <c r="A38" s="79"/>
      <c r="B38" s="80"/>
      <c r="C38" s="80"/>
      <c r="D38" s="81"/>
      <c r="E38" s="155"/>
      <c r="F38" s="95" t="s">
        <v>139</v>
      </c>
      <c r="G38" s="18">
        <v>1650</v>
      </c>
      <c r="H38" s="16">
        <v>1650</v>
      </c>
      <c r="I38" s="52">
        <f t="shared" si="0"/>
        <v>0</v>
      </c>
      <c r="J38" s="123" t="s">
        <v>185</v>
      </c>
      <c r="K38" s="57"/>
    </row>
    <row r="39" spans="1:11" ht="30" customHeight="1" x14ac:dyDescent="0.2">
      <c r="A39" s="79"/>
      <c r="B39" s="80"/>
      <c r="C39" s="80"/>
      <c r="D39" s="81"/>
      <c r="E39" s="154" t="s">
        <v>140</v>
      </c>
      <c r="F39" s="100" t="s">
        <v>141</v>
      </c>
      <c r="G39" s="18">
        <v>40920</v>
      </c>
      <c r="H39" s="16">
        <v>40920</v>
      </c>
      <c r="I39" s="52">
        <v>0</v>
      </c>
      <c r="J39" s="123" t="s">
        <v>186</v>
      </c>
      <c r="K39" s="57"/>
    </row>
    <row r="40" spans="1:11" ht="30" customHeight="1" x14ac:dyDescent="0.2">
      <c r="A40" s="79"/>
      <c r="B40" s="80"/>
      <c r="C40" s="80"/>
      <c r="D40" s="81"/>
      <c r="E40" s="166"/>
      <c r="F40" s="100" t="s">
        <v>142</v>
      </c>
      <c r="G40" s="18">
        <v>14025</v>
      </c>
      <c r="H40" s="16">
        <v>14025</v>
      </c>
      <c r="I40" s="52">
        <v>0</v>
      </c>
      <c r="J40" s="123" t="s">
        <v>180</v>
      </c>
      <c r="K40" s="57"/>
    </row>
    <row r="41" spans="1:11" ht="30" customHeight="1" x14ac:dyDescent="0.2">
      <c r="A41" s="79"/>
      <c r="B41" s="80"/>
      <c r="C41" s="80"/>
      <c r="D41" s="81"/>
      <c r="E41" s="155"/>
      <c r="F41" s="95" t="s">
        <v>143</v>
      </c>
      <c r="G41" s="18">
        <v>27500</v>
      </c>
      <c r="H41" s="16">
        <v>27500</v>
      </c>
      <c r="I41" s="52">
        <v>0</v>
      </c>
      <c r="J41" s="123" t="s">
        <v>19</v>
      </c>
      <c r="K41" s="57"/>
    </row>
    <row r="42" spans="1:11" ht="30" customHeight="1" x14ac:dyDescent="0.2">
      <c r="A42" s="79"/>
      <c r="B42" s="80"/>
      <c r="C42" s="80"/>
      <c r="D42" s="81"/>
      <c r="E42" s="84" t="s">
        <v>144</v>
      </c>
      <c r="F42" s="95" t="s">
        <v>145</v>
      </c>
      <c r="G42" s="18">
        <v>95040</v>
      </c>
      <c r="H42" s="16">
        <v>95040</v>
      </c>
      <c r="I42" s="52">
        <v>0</v>
      </c>
      <c r="J42" s="123" t="s">
        <v>187</v>
      </c>
      <c r="K42" s="57"/>
    </row>
    <row r="43" spans="1:11" ht="30" customHeight="1" x14ac:dyDescent="0.2">
      <c r="A43" s="79"/>
      <c r="B43" s="82"/>
      <c r="C43" s="82"/>
      <c r="D43" s="83"/>
      <c r="E43" s="152" t="s">
        <v>107</v>
      </c>
      <c r="F43" s="153"/>
      <c r="G43" s="18">
        <f>SUM(G15:G42)</f>
        <v>467725</v>
      </c>
      <c r="H43" s="16">
        <f>SUM(H15:H42)</f>
        <v>465916</v>
      </c>
      <c r="I43" s="52">
        <f t="shared" si="0"/>
        <v>1809</v>
      </c>
      <c r="J43" s="68"/>
      <c r="K43" s="57"/>
    </row>
    <row r="44" spans="1:11" ht="30" customHeight="1" x14ac:dyDescent="0.2">
      <c r="A44" s="69" t="s">
        <v>103</v>
      </c>
      <c r="B44" s="72" t="s">
        <v>146</v>
      </c>
      <c r="C44" s="74" t="s">
        <v>104</v>
      </c>
      <c r="D44" s="77" t="s">
        <v>147</v>
      </c>
      <c r="E44" s="101" t="s">
        <v>148</v>
      </c>
      <c r="F44" s="65" t="s">
        <v>149</v>
      </c>
      <c r="G44" s="18">
        <v>187000</v>
      </c>
      <c r="H44" s="16">
        <v>187000</v>
      </c>
      <c r="I44" s="52">
        <f t="shared" si="0"/>
        <v>0</v>
      </c>
      <c r="J44" s="123" t="s">
        <v>189</v>
      </c>
      <c r="K44" s="57"/>
    </row>
    <row r="45" spans="1:11" ht="30" customHeight="1" x14ac:dyDescent="0.2">
      <c r="A45" s="92"/>
      <c r="B45" s="72"/>
      <c r="C45" s="74"/>
      <c r="D45" s="77"/>
      <c r="E45" s="101" t="s">
        <v>148</v>
      </c>
      <c r="F45" s="95" t="s">
        <v>150</v>
      </c>
      <c r="G45" s="18">
        <v>210000</v>
      </c>
      <c r="H45" s="16">
        <v>210000</v>
      </c>
      <c r="I45" s="52">
        <v>0</v>
      </c>
      <c r="J45" s="123" t="s">
        <v>105</v>
      </c>
      <c r="K45" s="57"/>
    </row>
    <row r="46" spans="1:11" ht="30" customHeight="1" x14ac:dyDescent="0.2">
      <c r="A46" s="70"/>
      <c r="B46" s="11"/>
      <c r="C46" s="75"/>
      <c r="D46" s="78"/>
      <c r="E46" s="152" t="s">
        <v>108</v>
      </c>
      <c r="F46" s="153"/>
      <c r="G46" s="18">
        <f>SUM(G44:G45)</f>
        <v>397000</v>
      </c>
      <c r="H46" s="16">
        <f>SUM(H44:H45)</f>
        <v>397000</v>
      </c>
      <c r="I46" s="52">
        <f t="shared" si="0"/>
        <v>0</v>
      </c>
      <c r="J46" s="68"/>
      <c r="K46" s="57"/>
    </row>
    <row r="47" spans="1:11" ht="30" customHeight="1" x14ac:dyDescent="0.2">
      <c r="A47" s="69" t="s">
        <v>103</v>
      </c>
      <c r="B47" s="71" t="s">
        <v>105</v>
      </c>
      <c r="C47" s="73" t="s">
        <v>104</v>
      </c>
      <c r="D47" s="77" t="s">
        <v>99</v>
      </c>
      <c r="E47" s="154" t="s">
        <v>106</v>
      </c>
      <c r="F47" s="102" t="s">
        <v>151</v>
      </c>
      <c r="G47" s="18">
        <v>59400</v>
      </c>
      <c r="H47" s="16">
        <v>59400</v>
      </c>
      <c r="I47" s="52">
        <f t="shared" si="0"/>
        <v>0</v>
      </c>
      <c r="J47" s="122" t="s">
        <v>170</v>
      </c>
      <c r="K47" s="57"/>
    </row>
    <row r="48" spans="1:11" ht="30" customHeight="1" x14ac:dyDescent="0.2">
      <c r="A48" s="92"/>
      <c r="B48" s="72"/>
      <c r="C48" s="74"/>
      <c r="D48" s="77"/>
      <c r="E48" s="155"/>
      <c r="F48" s="102" t="s">
        <v>152</v>
      </c>
      <c r="G48" s="18">
        <v>79200</v>
      </c>
      <c r="H48" s="16">
        <v>79200</v>
      </c>
      <c r="I48" s="52">
        <f t="shared" si="0"/>
        <v>0</v>
      </c>
      <c r="J48" s="123" t="s">
        <v>171</v>
      </c>
      <c r="K48" s="57"/>
    </row>
    <row r="49" spans="1:11" ht="30" customHeight="1" x14ac:dyDescent="0.2">
      <c r="A49" s="70"/>
      <c r="B49" s="11"/>
      <c r="C49" s="75"/>
      <c r="D49" s="85"/>
      <c r="E49" s="152" t="s">
        <v>107</v>
      </c>
      <c r="F49" s="153"/>
      <c r="G49" s="18">
        <f>SUM(G47:G48)</f>
        <v>138600</v>
      </c>
      <c r="H49" s="16">
        <f>SUM(H47:H48)</f>
        <v>138600</v>
      </c>
      <c r="I49" s="52">
        <f t="shared" si="0"/>
        <v>0</v>
      </c>
      <c r="J49" s="90"/>
      <c r="K49" s="57"/>
    </row>
    <row r="50" spans="1:11" ht="30" customHeight="1" x14ac:dyDescent="0.2">
      <c r="A50" s="103" t="s">
        <v>102</v>
      </c>
      <c r="B50" s="104" t="s">
        <v>153</v>
      </c>
      <c r="C50" s="105" t="s">
        <v>154</v>
      </c>
      <c r="D50" s="106" t="s">
        <v>155</v>
      </c>
      <c r="E50" s="108" t="s">
        <v>156</v>
      </c>
      <c r="F50" s="102" t="s">
        <v>157</v>
      </c>
      <c r="G50" s="96">
        <v>70000</v>
      </c>
      <c r="H50" s="96">
        <v>70000</v>
      </c>
      <c r="I50" s="96">
        <v>0</v>
      </c>
      <c r="J50" s="125" t="s">
        <v>146</v>
      </c>
      <c r="K50" s="57"/>
    </row>
    <row r="51" spans="1:11" ht="30" customHeight="1" x14ac:dyDescent="0.2">
      <c r="A51" s="107"/>
      <c r="B51" s="116"/>
      <c r="C51" s="62"/>
      <c r="D51" s="117"/>
      <c r="E51" s="147" t="s">
        <v>158</v>
      </c>
      <c r="F51" s="149"/>
      <c r="G51" s="110">
        <f>SUM(G50:G50)</f>
        <v>70000</v>
      </c>
      <c r="H51" s="110">
        <v>70000</v>
      </c>
      <c r="I51" s="110">
        <v>0</v>
      </c>
      <c r="J51" s="90"/>
      <c r="K51" s="57"/>
    </row>
    <row r="52" spans="1:11" ht="30" customHeight="1" x14ac:dyDescent="0.2">
      <c r="A52" s="103" t="s">
        <v>102</v>
      </c>
      <c r="B52" s="105">
        <v>14</v>
      </c>
      <c r="C52" s="105" t="s">
        <v>154</v>
      </c>
      <c r="D52" s="106" t="s">
        <v>159</v>
      </c>
      <c r="E52" s="150" t="s">
        <v>110</v>
      </c>
      <c r="F52" s="109" t="s">
        <v>160</v>
      </c>
      <c r="G52" s="96">
        <v>440</v>
      </c>
      <c r="H52" s="96">
        <v>440</v>
      </c>
      <c r="I52" s="96">
        <v>0</v>
      </c>
      <c r="J52" s="125" t="s">
        <v>196</v>
      </c>
      <c r="K52" s="57"/>
    </row>
    <row r="53" spans="1:11" ht="30" customHeight="1" x14ac:dyDescent="0.2">
      <c r="A53" s="114"/>
      <c r="B53" s="57"/>
      <c r="C53" s="57"/>
      <c r="D53" s="115"/>
      <c r="E53" s="151"/>
      <c r="F53" s="120" t="s">
        <v>161</v>
      </c>
      <c r="G53" s="96">
        <v>440</v>
      </c>
      <c r="H53" s="96">
        <v>440</v>
      </c>
      <c r="I53" s="96">
        <v>0</v>
      </c>
      <c r="J53" s="125" t="s">
        <v>196</v>
      </c>
      <c r="K53" s="57"/>
    </row>
    <row r="54" spans="1:11" ht="30" customHeight="1" x14ac:dyDescent="0.2">
      <c r="A54" s="114"/>
      <c r="B54" s="57"/>
      <c r="C54" s="57"/>
      <c r="D54" s="115"/>
      <c r="E54" s="151"/>
      <c r="F54" s="120" t="s">
        <v>162</v>
      </c>
      <c r="G54" s="96">
        <v>770</v>
      </c>
      <c r="H54" s="96">
        <v>770</v>
      </c>
      <c r="I54" s="96">
        <v>0</v>
      </c>
      <c r="J54" s="125" t="s">
        <v>197</v>
      </c>
      <c r="K54" s="57"/>
    </row>
    <row r="55" spans="1:11" ht="30" customHeight="1" x14ac:dyDescent="0.2">
      <c r="A55" s="114"/>
      <c r="B55" s="57"/>
      <c r="C55" s="57"/>
      <c r="D55" s="115"/>
      <c r="E55" s="151"/>
      <c r="F55" s="109" t="s">
        <v>163</v>
      </c>
      <c r="G55" s="96">
        <v>770</v>
      </c>
      <c r="H55" s="96">
        <v>770</v>
      </c>
      <c r="I55" s="96">
        <v>0</v>
      </c>
      <c r="J55" s="125" t="s">
        <v>197</v>
      </c>
      <c r="K55" s="57"/>
    </row>
    <row r="56" spans="1:11" ht="30" customHeight="1" x14ac:dyDescent="0.2">
      <c r="A56" s="114"/>
      <c r="B56" s="57"/>
      <c r="C56" s="57"/>
      <c r="D56" s="115"/>
      <c r="E56" s="151"/>
      <c r="F56" s="131" t="s">
        <v>164</v>
      </c>
      <c r="G56" s="96">
        <v>578</v>
      </c>
      <c r="H56" s="96">
        <v>578</v>
      </c>
      <c r="I56" s="96">
        <v>0</v>
      </c>
      <c r="J56" s="125" t="s">
        <v>198</v>
      </c>
      <c r="K56" s="57"/>
    </row>
    <row r="57" spans="1:11" ht="30" customHeight="1" x14ac:dyDescent="0.2">
      <c r="A57" s="118"/>
      <c r="B57" s="119"/>
      <c r="C57" s="119"/>
      <c r="D57" s="64"/>
      <c r="E57" s="147" t="s">
        <v>165</v>
      </c>
      <c r="F57" s="149"/>
      <c r="G57" s="96">
        <v>2998</v>
      </c>
      <c r="H57" s="96">
        <v>2998</v>
      </c>
      <c r="I57" s="96">
        <v>0</v>
      </c>
      <c r="J57" s="90"/>
      <c r="K57" s="57"/>
    </row>
    <row r="58" spans="1:11" ht="30" customHeight="1" x14ac:dyDescent="0.2">
      <c r="A58" s="103" t="s">
        <v>7</v>
      </c>
      <c r="B58" s="104" t="s">
        <v>166</v>
      </c>
      <c r="C58" s="105" t="s">
        <v>154</v>
      </c>
      <c r="D58" s="106" t="s">
        <v>26</v>
      </c>
      <c r="E58" s="86" t="s">
        <v>27</v>
      </c>
      <c r="F58" s="66">
        <v>3.9E-2</v>
      </c>
      <c r="G58" s="16">
        <v>43678</v>
      </c>
      <c r="H58" s="16">
        <v>0</v>
      </c>
      <c r="I58" s="175">
        <v>43930</v>
      </c>
      <c r="J58" s="121"/>
      <c r="K58" s="57"/>
    </row>
    <row r="59" spans="1:11" ht="30" customHeight="1" x14ac:dyDescent="0.2">
      <c r="A59" s="113"/>
      <c r="B59" s="112"/>
      <c r="C59" s="89"/>
      <c r="D59" s="111"/>
      <c r="E59" s="147" t="s">
        <v>107</v>
      </c>
      <c r="F59" s="149"/>
      <c r="G59" s="16">
        <f>SUM(G58:G58)</f>
        <v>43678</v>
      </c>
      <c r="H59" s="16">
        <f>H58</f>
        <v>0</v>
      </c>
      <c r="I59" s="175">
        <v>43930</v>
      </c>
      <c r="J59" s="121"/>
      <c r="K59" s="57"/>
    </row>
    <row r="60" spans="1:11" ht="30" customHeight="1" x14ac:dyDescent="0.2">
      <c r="A60" s="147" t="s">
        <v>15</v>
      </c>
      <c r="B60" s="148"/>
      <c r="C60" s="148"/>
      <c r="D60" s="148"/>
      <c r="E60" s="148"/>
      <c r="F60" s="149"/>
      <c r="G60" s="16">
        <f>G43+G46+G49+G51+G57+G59</f>
        <v>1120001</v>
      </c>
      <c r="H60" s="16">
        <f>H43+H46+H49+H51+H57+H59</f>
        <v>1074514</v>
      </c>
      <c r="I60" s="175">
        <v>45739</v>
      </c>
      <c r="J60" s="121"/>
      <c r="K60" s="57"/>
    </row>
    <row r="61" spans="1:11" ht="19.5" customHeight="1" x14ac:dyDescent="0.2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</row>
    <row r="62" spans="1:11" ht="19.5" customHeight="1" x14ac:dyDescent="0.2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</row>
    <row r="63" spans="1:11" ht="19.5" customHeight="1" x14ac:dyDescent="0.2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</row>
    <row r="64" spans="1:11" ht="19.5" customHeight="1" x14ac:dyDescent="0.2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</row>
    <row r="65" spans="1:11" ht="19.5" customHeight="1" x14ac:dyDescent="0.2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</row>
    <row r="66" spans="1:11" x14ac:dyDescent="0.2">
      <c r="E66" s="57"/>
      <c r="F66" s="57"/>
      <c r="G66" s="57"/>
      <c r="H66" s="57"/>
      <c r="I66" s="57"/>
      <c r="J66" s="57"/>
    </row>
    <row r="67" spans="1:11" x14ac:dyDescent="0.2">
      <c r="E67" s="57"/>
      <c r="F67" s="57"/>
      <c r="G67" s="57"/>
      <c r="H67" s="57"/>
      <c r="I67" s="57"/>
      <c r="J67" s="57"/>
    </row>
  </sheetData>
  <mergeCells count="26">
    <mergeCell ref="E43:F43"/>
    <mergeCell ref="A14:D14"/>
    <mergeCell ref="E15:E17"/>
    <mergeCell ref="E18:E25"/>
    <mergeCell ref="E26:E38"/>
    <mergeCell ref="E39:E41"/>
    <mergeCell ref="E7:F7"/>
    <mergeCell ref="E8:F8"/>
    <mergeCell ref="D12:J12"/>
    <mergeCell ref="A9:F9"/>
    <mergeCell ref="A13:D13"/>
    <mergeCell ref="I13:J13"/>
    <mergeCell ref="D1:J1"/>
    <mergeCell ref="D2:I2"/>
    <mergeCell ref="A5:D5"/>
    <mergeCell ref="I5:J5"/>
    <mergeCell ref="A6:D6"/>
    <mergeCell ref="E6:F6"/>
    <mergeCell ref="A60:F60"/>
    <mergeCell ref="E59:F59"/>
    <mergeCell ref="E57:F57"/>
    <mergeCell ref="E52:E56"/>
    <mergeCell ref="E46:F46"/>
    <mergeCell ref="E49:F49"/>
    <mergeCell ref="E51:F51"/>
    <mergeCell ref="E47:E48"/>
  </mergeCells>
  <phoneticPr fontId="2"/>
  <dataValidations count="1">
    <dataValidation type="list" allowBlank="1" showInputMessage="1" showErrorMessage="1" sqref="F3" xr:uid="{DA53748B-4FBA-4018-A974-EC060D2F72C1}">
      <formula1>"ブランディング委員会,まちの未来創造委員会,国際交流渉外委員会,青少年育成委員会,事務局"</formula1>
    </dataValidation>
  </dataValidations>
  <hyperlinks>
    <hyperlink ref="J16" r:id="rId1" xr:uid="{093A4B13-6A61-4CEB-8359-B6ABC54A4814}"/>
    <hyperlink ref="J17" r:id="rId2" xr:uid="{F1D283B6-2952-4339-845C-A9E02A683103}"/>
    <hyperlink ref="J19" r:id="rId3" xr:uid="{CC66F176-D3D6-4366-AA76-C6DA960E9386}"/>
    <hyperlink ref="J20" r:id="rId4" xr:uid="{841D39FC-49FC-4300-B196-10464D04AA93}"/>
    <hyperlink ref="J21" r:id="rId5" xr:uid="{C6948E3E-E9BB-40AD-B0CE-3F06543AE56C}"/>
    <hyperlink ref="J23" r:id="rId6" xr:uid="{70AEF16E-0D88-4FE7-BEEE-64F457F35F3F}"/>
    <hyperlink ref="J24" r:id="rId7" xr:uid="{3D18DDF0-F7E7-457F-A175-F2867C9FBC36}"/>
    <hyperlink ref="J26" r:id="rId8" xr:uid="{72C6EF44-1628-4A8D-99FB-64837E00BF74}"/>
    <hyperlink ref="J27:J40" r:id="rId9" display="3-2" xr:uid="{BA4B0E7D-1FA5-42A9-9DC7-8C7084D305D3}"/>
    <hyperlink ref="J42" r:id="rId10" xr:uid="{CA389B9A-4C26-4A06-A640-68F66773933B}"/>
    <hyperlink ref="J41" r:id="rId11" xr:uid="{6094580E-587B-426C-949C-FB890E796CAC}"/>
    <hyperlink ref="J44" r:id="rId12" xr:uid="{39E2E711-4155-4036-B47E-E479E2076313}"/>
    <hyperlink ref="J45" r:id="rId13" xr:uid="{80BD31C3-4AAB-428D-9F76-23A60E371510}"/>
    <hyperlink ref="J47" r:id="rId14" xr:uid="{1E6D2905-BA32-4A2E-847C-562A896C9552}"/>
    <hyperlink ref="J48" r:id="rId15" xr:uid="{54B9B2AA-4CE5-45BD-8AFB-D47581BDF6DB}"/>
    <hyperlink ref="J50" r:id="rId16" xr:uid="{E51D0D5D-62B9-42AF-9E37-2CA44CC875E2}"/>
    <hyperlink ref="J52" r:id="rId17" xr:uid="{E36DBB74-7C3C-4478-B483-677A300A3693}"/>
    <hyperlink ref="J53" r:id="rId18" display="'1-1" xr:uid="{4F368BFA-9F93-4420-86BD-F4CCE6A1D1D5}"/>
    <hyperlink ref="J54" r:id="rId19" xr:uid="{C598B390-0350-4402-9763-F6401A84D751}"/>
    <hyperlink ref="J55" r:id="rId20" xr:uid="{698A2DE8-D514-4596-BCA4-A92511194714}"/>
    <hyperlink ref="J56" r:id="rId21" xr:uid="{4C6C9C2A-17A4-427F-A9EC-E453E21E6296}"/>
    <hyperlink ref="J22" r:id="rId22" xr:uid="{0F79212B-A4FA-48B7-A5AF-5ADAE6AE31DF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0" orientation="portrait" r:id="rId2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67504-F2F3-44AB-BCCE-211E81CADA5E}">
  <sheetPr>
    <pageSetUpPr fitToPage="1"/>
  </sheetPr>
  <dimension ref="A1:H13"/>
  <sheetViews>
    <sheetView view="pageBreakPreview" zoomScaleNormal="100" zoomScaleSheetLayoutView="100" workbookViewId="0">
      <selection activeCell="G12" sqref="G12"/>
    </sheetView>
  </sheetViews>
  <sheetFormatPr defaultColWidth="9" defaultRowHeight="13.2" x14ac:dyDescent="0.2"/>
  <cols>
    <col min="1" max="2" width="9" style="2"/>
    <col min="3" max="3" width="10.88671875" style="2" bestFit="1" customWidth="1"/>
    <col min="4" max="4" width="11.6640625" style="2" bestFit="1" customWidth="1"/>
    <col min="5" max="5" width="10.6640625" style="2" customWidth="1"/>
    <col min="6" max="6" width="9.6640625" style="2" customWidth="1"/>
    <col min="7" max="7" width="71.88671875" style="2" customWidth="1"/>
    <col min="8" max="16384" width="9" style="2"/>
  </cols>
  <sheetData>
    <row r="1" spans="1:8" x14ac:dyDescent="0.2">
      <c r="A1" s="135" t="s">
        <v>61</v>
      </c>
      <c r="B1" s="135"/>
      <c r="C1" s="135"/>
      <c r="D1" s="135"/>
      <c r="E1" s="135"/>
      <c r="F1" s="135"/>
      <c r="G1" s="135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ht="16.2" x14ac:dyDescent="0.2">
      <c r="A3" s="169" t="s">
        <v>62</v>
      </c>
      <c r="B3" s="169"/>
      <c r="C3" s="169"/>
      <c r="D3" s="169"/>
      <c r="E3" s="169"/>
      <c r="F3" s="169"/>
      <c r="G3" s="169"/>
      <c r="H3" s="1"/>
    </row>
    <row r="4" spans="1:8" x14ac:dyDescent="0.2">
      <c r="A4" s="1"/>
      <c r="B4" s="1"/>
      <c r="C4" s="1"/>
      <c r="D4" s="1"/>
      <c r="E4" s="135" t="s">
        <v>63</v>
      </c>
      <c r="F4" s="135"/>
      <c r="G4" s="1" t="s">
        <v>96</v>
      </c>
      <c r="H4" s="1"/>
    </row>
    <row r="5" spans="1:8" x14ac:dyDescent="0.2">
      <c r="A5" s="1"/>
      <c r="B5" s="1"/>
      <c r="C5" s="1"/>
      <c r="D5" s="1"/>
      <c r="E5" s="135" t="s">
        <v>64</v>
      </c>
      <c r="F5" s="135"/>
      <c r="G5" s="1" t="s">
        <v>109</v>
      </c>
      <c r="H5" s="1"/>
    </row>
    <row r="6" spans="1:8" x14ac:dyDescent="0.2">
      <c r="A6" s="170" t="s">
        <v>2</v>
      </c>
      <c r="B6" s="170"/>
      <c r="C6" s="170"/>
      <c r="D6" s="170"/>
      <c r="E6" s="170"/>
      <c r="F6" s="170"/>
      <c r="G6" s="170"/>
      <c r="H6" s="1"/>
    </row>
    <row r="7" spans="1:8" x14ac:dyDescent="0.2">
      <c r="A7" s="36" t="s">
        <v>65</v>
      </c>
      <c r="B7" s="19" t="s">
        <v>66</v>
      </c>
      <c r="C7" s="36" t="s">
        <v>67</v>
      </c>
      <c r="D7" s="5" t="s">
        <v>68</v>
      </c>
      <c r="E7" s="5" t="s">
        <v>69</v>
      </c>
      <c r="F7" s="5" t="s">
        <v>70</v>
      </c>
      <c r="G7" s="5" t="s">
        <v>71</v>
      </c>
      <c r="H7" s="1"/>
    </row>
    <row r="8" spans="1:8" x14ac:dyDescent="0.2">
      <c r="A8" s="168" t="s">
        <v>72</v>
      </c>
      <c r="B8" s="142"/>
      <c r="C8" s="19"/>
      <c r="D8" s="37"/>
      <c r="E8" s="37"/>
      <c r="F8" s="37"/>
      <c r="G8" s="6"/>
      <c r="H8" s="1"/>
    </row>
    <row r="9" spans="1:8" x14ac:dyDescent="0.2">
      <c r="A9" s="38" t="s">
        <v>89</v>
      </c>
      <c r="B9" s="39"/>
      <c r="C9" s="40" t="s">
        <v>90</v>
      </c>
      <c r="D9" s="31">
        <v>1</v>
      </c>
      <c r="E9" s="31">
        <v>89</v>
      </c>
      <c r="F9" s="31">
        <v>88</v>
      </c>
      <c r="G9" s="50" t="s">
        <v>199</v>
      </c>
      <c r="H9" s="1"/>
    </row>
    <row r="10" spans="1:8" x14ac:dyDescent="0.2">
      <c r="A10" s="168" t="s">
        <v>73</v>
      </c>
      <c r="B10" s="142"/>
      <c r="C10" s="29"/>
      <c r="D10" s="28"/>
      <c r="E10" s="28"/>
      <c r="F10" s="28"/>
      <c r="G10" s="37"/>
      <c r="H10" s="1"/>
    </row>
    <row r="11" spans="1:8" x14ac:dyDescent="0.2">
      <c r="A11" s="126" t="s">
        <v>25</v>
      </c>
      <c r="B11" s="127"/>
      <c r="C11" s="128" t="s">
        <v>122</v>
      </c>
      <c r="D11" s="130">
        <v>1809</v>
      </c>
      <c r="E11" s="129"/>
      <c r="F11" s="129">
        <v>1809</v>
      </c>
      <c r="G11" s="50" t="s">
        <v>227</v>
      </c>
      <c r="H11" s="1"/>
    </row>
    <row r="12" spans="1:8" x14ac:dyDescent="0.2">
      <c r="A12" s="3"/>
      <c r="B12" s="1"/>
      <c r="C12" s="1"/>
      <c r="D12" s="1"/>
      <c r="E12" s="1"/>
      <c r="F12" s="1"/>
      <c r="G12" s="1"/>
      <c r="H12" s="1"/>
    </row>
    <row r="13" spans="1:8" x14ac:dyDescent="0.2">
      <c r="A13" s="3"/>
      <c r="B13" s="1"/>
      <c r="C13" s="1"/>
      <c r="D13" s="1"/>
      <c r="E13" s="1"/>
      <c r="F13" s="1"/>
      <c r="G13" s="1"/>
      <c r="H13" s="1"/>
    </row>
  </sheetData>
  <mergeCells count="7">
    <mergeCell ref="A10:B10"/>
    <mergeCell ref="A1:G1"/>
    <mergeCell ref="A3:G3"/>
    <mergeCell ref="E4:F4"/>
    <mergeCell ref="E5:F5"/>
    <mergeCell ref="A6:G6"/>
    <mergeCell ref="A8:B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9ABCC-E63E-49CD-BC58-1A61225A9716}">
  <sheetPr>
    <tabColor theme="3" tint="0.39997558519241921"/>
    <pageSetUpPr fitToPage="1"/>
  </sheetPr>
  <dimension ref="A1:F60"/>
  <sheetViews>
    <sheetView view="pageBreakPreview" topLeftCell="A41" zoomScaleNormal="100" zoomScaleSheetLayoutView="100" workbookViewId="0">
      <selection activeCell="C24" sqref="C24"/>
    </sheetView>
  </sheetViews>
  <sheetFormatPr defaultColWidth="9" defaultRowHeight="13.2" x14ac:dyDescent="0.2"/>
  <cols>
    <col min="1" max="1" width="15.88671875" style="2" customWidth="1"/>
    <col min="2" max="2" width="13.33203125" style="2" customWidth="1"/>
    <col min="3" max="3" width="51" style="2" bestFit="1" customWidth="1"/>
    <col min="4" max="6" width="15.88671875" style="2" customWidth="1"/>
    <col min="7" max="16384" width="9" style="2"/>
  </cols>
  <sheetData>
    <row r="1" spans="1:6" x14ac:dyDescent="0.2">
      <c r="A1" s="1"/>
      <c r="B1" s="1"/>
      <c r="C1" s="1"/>
      <c r="D1" s="1"/>
      <c r="E1" s="1"/>
      <c r="F1" s="41" t="s">
        <v>74</v>
      </c>
    </row>
    <row r="2" spans="1:6" ht="21" customHeight="1" x14ac:dyDescent="0.2">
      <c r="A2" s="171" t="s">
        <v>75</v>
      </c>
      <c r="B2" s="171"/>
      <c r="C2" s="171"/>
      <c r="D2" s="171"/>
      <c r="E2" s="171"/>
      <c r="F2" s="171"/>
    </row>
    <row r="3" spans="1:6" ht="21" customHeight="1" x14ac:dyDescent="0.2">
      <c r="A3" s="1"/>
      <c r="B3" s="42" t="s">
        <v>76</v>
      </c>
      <c r="C3" s="146" t="s">
        <v>96</v>
      </c>
      <c r="D3" s="146"/>
      <c r="E3" s="43"/>
      <c r="F3" s="1"/>
    </row>
    <row r="4" spans="1:6" ht="21" customHeight="1" x14ac:dyDescent="0.2">
      <c r="A4" s="1"/>
      <c r="B4" s="42" t="s">
        <v>77</v>
      </c>
      <c r="C4" s="146" t="s">
        <v>169</v>
      </c>
      <c r="D4" s="146"/>
      <c r="E4" s="1"/>
      <c r="F4" s="1"/>
    </row>
    <row r="5" spans="1:6" ht="21" customHeight="1" x14ac:dyDescent="0.2">
      <c r="A5" s="1"/>
      <c r="B5" s="1"/>
      <c r="C5" s="1"/>
      <c r="D5" s="1"/>
      <c r="E5" s="1"/>
      <c r="F5" s="3"/>
    </row>
    <row r="6" spans="1:6" ht="21" customHeight="1" x14ac:dyDescent="0.2">
      <c r="A6" s="44" t="s">
        <v>78</v>
      </c>
      <c r="B6" s="45" t="s">
        <v>79</v>
      </c>
      <c r="C6" s="45" t="s">
        <v>80</v>
      </c>
      <c r="D6" s="45" t="s">
        <v>81</v>
      </c>
      <c r="E6" s="45" t="s">
        <v>82</v>
      </c>
      <c r="F6" s="45" t="s">
        <v>83</v>
      </c>
    </row>
    <row r="7" spans="1:6" ht="21" customHeight="1" x14ac:dyDescent="0.2">
      <c r="A7" s="168" t="s">
        <v>84</v>
      </c>
      <c r="B7" s="172"/>
      <c r="C7" s="172"/>
      <c r="D7" s="172"/>
      <c r="E7" s="173"/>
      <c r="F7" s="48">
        <v>0</v>
      </c>
    </row>
    <row r="8" spans="1:6" ht="21" customHeight="1" x14ac:dyDescent="0.2">
      <c r="A8" s="67">
        <v>45820</v>
      </c>
      <c r="B8" s="6" t="s">
        <v>203</v>
      </c>
      <c r="C8" s="49" t="s">
        <v>202</v>
      </c>
      <c r="D8" s="48">
        <v>1000</v>
      </c>
      <c r="E8" s="48"/>
      <c r="F8" s="48">
        <f t="shared" ref="F8:F58" si="0">F7+D8-E8</f>
        <v>1000</v>
      </c>
    </row>
    <row r="9" spans="1:6" ht="21" customHeight="1" x14ac:dyDescent="0.2">
      <c r="A9" s="67">
        <v>45820</v>
      </c>
      <c r="B9" s="6" t="s">
        <v>204</v>
      </c>
      <c r="C9" s="49" t="s">
        <v>205</v>
      </c>
      <c r="D9" s="48"/>
      <c r="E9" s="48">
        <v>1000</v>
      </c>
      <c r="F9" s="48">
        <f t="shared" si="0"/>
        <v>0</v>
      </c>
    </row>
    <row r="10" spans="1:6" ht="21" customHeight="1" x14ac:dyDescent="0.2">
      <c r="A10" s="67">
        <v>45824</v>
      </c>
      <c r="B10" s="6" t="s">
        <v>204</v>
      </c>
      <c r="C10" s="49" t="s">
        <v>206</v>
      </c>
      <c r="D10" s="48">
        <v>1000</v>
      </c>
      <c r="E10" s="48"/>
      <c r="F10" s="48">
        <f t="shared" si="0"/>
        <v>1000</v>
      </c>
    </row>
    <row r="11" spans="1:6" ht="21" customHeight="1" x14ac:dyDescent="0.2">
      <c r="A11" s="67">
        <v>45824</v>
      </c>
      <c r="B11" s="6" t="s">
        <v>203</v>
      </c>
      <c r="C11" s="49" t="s">
        <v>207</v>
      </c>
      <c r="D11" s="48"/>
      <c r="E11" s="48">
        <v>1000</v>
      </c>
      <c r="F11" s="48">
        <f t="shared" si="0"/>
        <v>0</v>
      </c>
    </row>
    <row r="12" spans="1:6" ht="21" customHeight="1" x14ac:dyDescent="0.2">
      <c r="A12" s="67">
        <v>45916</v>
      </c>
      <c r="B12" s="6" t="s">
        <v>99</v>
      </c>
      <c r="C12" s="49" t="s">
        <v>228</v>
      </c>
      <c r="D12" s="48">
        <v>15400</v>
      </c>
      <c r="E12" s="48"/>
      <c r="F12" s="48">
        <f t="shared" si="0"/>
        <v>15400</v>
      </c>
    </row>
    <row r="13" spans="1:6" ht="21" customHeight="1" x14ac:dyDescent="0.2">
      <c r="A13" s="67">
        <v>45916</v>
      </c>
      <c r="B13" s="6" t="s">
        <v>204</v>
      </c>
      <c r="C13" s="6" t="s">
        <v>208</v>
      </c>
      <c r="D13" s="48">
        <v>138600</v>
      </c>
      <c r="E13" s="48">
        <v>0</v>
      </c>
      <c r="F13" s="48">
        <f t="shared" si="0"/>
        <v>154000</v>
      </c>
    </row>
    <row r="14" spans="1:6" ht="21" customHeight="1" x14ac:dyDescent="0.2">
      <c r="A14" s="67">
        <v>45916</v>
      </c>
      <c r="B14" s="6" t="s">
        <v>99</v>
      </c>
      <c r="C14" s="6" t="s">
        <v>218</v>
      </c>
      <c r="D14" s="48"/>
      <c r="E14" s="48">
        <v>154000</v>
      </c>
      <c r="F14" s="48">
        <f t="shared" si="0"/>
        <v>0</v>
      </c>
    </row>
    <row r="15" spans="1:6" ht="21" customHeight="1" x14ac:dyDescent="0.2">
      <c r="A15" s="67">
        <v>45916</v>
      </c>
      <c r="B15" s="6" t="s">
        <v>204</v>
      </c>
      <c r="C15" s="49" t="s">
        <v>268</v>
      </c>
      <c r="D15" s="48">
        <v>61908</v>
      </c>
      <c r="E15" s="48"/>
      <c r="F15" s="48">
        <f>F14+D15-E15</f>
        <v>61908</v>
      </c>
    </row>
    <row r="16" spans="1:6" ht="26.4" x14ac:dyDescent="0.2">
      <c r="A16" s="67">
        <v>45916</v>
      </c>
      <c r="B16" s="6" t="s">
        <v>209</v>
      </c>
      <c r="C16" s="132" t="s">
        <v>262</v>
      </c>
      <c r="D16" s="48"/>
      <c r="E16" s="48">
        <v>61908</v>
      </c>
      <c r="F16" s="48">
        <f>F15+D16-E16</f>
        <v>0</v>
      </c>
    </row>
    <row r="17" spans="1:6" ht="21" customHeight="1" x14ac:dyDescent="0.2">
      <c r="A17" s="67">
        <v>45916</v>
      </c>
      <c r="B17" s="6" t="s">
        <v>204</v>
      </c>
      <c r="C17" s="49" t="s">
        <v>269</v>
      </c>
      <c r="D17" s="48">
        <v>14546</v>
      </c>
      <c r="E17" s="48"/>
      <c r="F17" s="48">
        <f>F16+D17-E17</f>
        <v>14546</v>
      </c>
    </row>
    <row r="18" spans="1:6" ht="26.4" x14ac:dyDescent="0.2">
      <c r="A18" s="67">
        <v>45916</v>
      </c>
      <c r="B18" s="6" t="s">
        <v>209</v>
      </c>
      <c r="C18" s="132" t="s">
        <v>263</v>
      </c>
      <c r="D18" s="48"/>
      <c r="E18" s="48">
        <v>12737</v>
      </c>
      <c r="F18" s="48">
        <f t="shared" si="0"/>
        <v>1809</v>
      </c>
    </row>
    <row r="19" spans="1:6" ht="26.4" x14ac:dyDescent="0.2">
      <c r="A19" s="67">
        <v>45916</v>
      </c>
      <c r="B19" s="6" t="s">
        <v>209</v>
      </c>
      <c r="C19" s="132" t="s">
        <v>264</v>
      </c>
      <c r="D19" s="48">
        <v>47794</v>
      </c>
      <c r="E19" s="48"/>
      <c r="F19" s="48">
        <f t="shared" si="0"/>
        <v>49603</v>
      </c>
    </row>
    <row r="20" spans="1:6" ht="21" customHeight="1" x14ac:dyDescent="0.2">
      <c r="A20" s="67">
        <v>45916</v>
      </c>
      <c r="B20" s="6" t="s">
        <v>204</v>
      </c>
      <c r="C20" s="49" t="s">
        <v>238</v>
      </c>
      <c r="D20" s="48">
        <v>143386</v>
      </c>
      <c r="E20" s="48"/>
      <c r="F20" s="48">
        <f t="shared" si="0"/>
        <v>192989</v>
      </c>
    </row>
    <row r="21" spans="1:6" ht="21" customHeight="1" x14ac:dyDescent="0.2">
      <c r="A21" s="67">
        <v>45916</v>
      </c>
      <c r="B21" s="6" t="s">
        <v>209</v>
      </c>
      <c r="C21" s="49" t="s">
        <v>237</v>
      </c>
      <c r="D21" s="48"/>
      <c r="E21" s="48">
        <v>191180</v>
      </c>
      <c r="F21" s="48">
        <f t="shared" si="0"/>
        <v>1809</v>
      </c>
    </row>
    <row r="22" spans="1:6" ht="26.4" x14ac:dyDescent="0.2">
      <c r="A22" s="67">
        <v>45916</v>
      </c>
      <c r="B22" s="6" t="s">
        <v>209</v>
      </c>
      <c r="C22" s="132" t="s">
        <v>265</v>
      </c>
      <c r="D22" s="48">
        <v>18315</v>
      </c>
      <c r="E22" s="48"/>
      <c r="F22" s="48">
        <f t="shared" si="0"/>
        <v>20124</v>
      </c>
    </row>
    <row r="23" spans="1:6" ht="21" customHeight="1" x14ac:dyDescent="0.2">
      <c r="A23" s="67">
        <v>45916</v>
      </c>
      <c r="B23" s="6" t="s">
        <v>204</v>
      </c>
      <c r="C23" s="49" t="s">
        <v>239</v>
      </c>
      <c r="D23" s="48">
        <v>54945</v>
      </c>
      <c r="E23" s="48"/>
      <c r="F23" s="48">
        <f t="shared" si="0"/>
        <v>75069</v>
      </c>
    </row>
    <row r="24" spans="1:6" ht="21" customHeight="1" x14ac:dyDescent="0.2">
      <c r="A24" s="67">
        <v>45916</v>
      </c>
      <c r="B24" s="6" t="s">
        <v>209</v>
      </c>
      <c r="C24" s="49" t="s">
        <v>240</v>
      </c>
      <c r="D24" s="48"/>
      <c r="E24" s="48">
        <v>73260</v>
      </c>
      <c r="F24" s="48">
        <f t="shared" si="0"/>
        <v>1809</v>
      </c>
    </row>
    <row r="25" spans="1:6" ht="26.4" x14ac:dyDescent="0.2">
      <c r="A25" s="67">
        <v>45916</v>
      </c>
      <c r="B25" s="6" t="s">
        <v>209</v>
      </c>
      <c r="C25" s="132" t="s">
        <v>266</v>
      </c>
      <c r="D25" s="48">
        <v>31680</v>
      </c>
      <c r="E25" s="48"/>
      <c r="F25" s="48">
        <f t="shared" si="0"/>
        <v>33489</v>
      </c>
    </row>
    <row r="26" spans="1:6" ht="21" customHeight="1" x14ac:dyDescent="0.2">
      <c r="A26" s="67">
        <v>45916</v>
      </c>
      <c r="B26" s="6" t="s">
        <v>204</v>
      </c>
      <c r="C26" s="49" t="s">
        <v>241</v>
      </c>
      <c r="D26" s="48">
        <v>95040</v>
      </c>
      <c r="E26" s="48"/>
      <c r="F26" s="48">
        <f t="shared" si="0"/>
        <v>128529</v>
      </c>
    </row>
    <row r="27" spans="1:6" ht="21" customHeight="1" x14ac:dyDescent="0.2">
      <c r="A27" s="67">
        <v>45916</v>
      </c>
      <c r="B27" s="6" t="s">
        <v>209</v>
      </c>
      <c r="C27" s="49" t="s">
        <v>242</v>
      </c>
      <c r="D27" s="48"/>
      <c r="E27" s="48">
        <v>126720</v>
      </c>
      <c r="F27" s="48">
        <f t="shared" si="0"/>
        <v>1809</v>
      </c>
    </row>
    <row r="28" spans="1:6" ht="26.4" x14ac:dyDescent="0.2">
      <c r="A28" s="67">
        <v>45916</v>
      </c>
      <c r="B28" s="6" t="s">
        <v>159</v>
      </c>
      <c r="C28" s="132" t="s">
        <v>267</v>
      </c>
      <c r="D28" s="48">
        <v>192</v>
      </c>
      <c r="E28" s="48"/>
      <c r="F28" s="48">
        <f t="shared" si="0"/>
        <v>2001</v>
      </c>
    </row>
    <row r="29" spans="1:6" ht="21" customHeight="1" x14ac:dyDescent="0.2">
      <c r="A29" s="67">
        <v>45916</v>
      </c>
      <c r="B29" s="6" t="s">
        <v>204</v>
      </c>
      <c r="C29" s="49" t="s">
        <v>210</v>
      </c>
      <c r="D29" s="48">
        <v>578</v>
      </c>
      <c r="E29" s="48"/>
      <c r="F29" s="48">
        <f t="shared" si="0"/>
        <v>2579</v>
      </c>
    </row>
    <row r="30" spans="1:6" ht="21" customHeight="1" x14ac:dyDescent="0.2">
      <c r="A30" s="67">
        <v>45916</v>
      </c>
      <c r="B30" s="6" t="s">
        <v>159</v>
      </c>
      <c r="C30" s="49" t="s">
        <v>243</v>
      </c>
      <c r="D30" s="48"/>
      <c r="E30" s="48">
        <v>770</v>
      </c>
      <c r="F30" s="48">
        <f t="shared" si="0"/>
        <v>1809</v>
      </c>
    </row>
    <row r="31" spans="1:6" ht="21" customHeight="1" x14ac:dyDescent="0.2">
      <c r="A31" s="67">
        <v>45917</v>
      </c>
      <c r="B31" s="6" t="s">
        <v>204</v>
      </c>
      <c r="C31" s="49" t="s">
        <v>245</v>
      </c>
      <c r="D31" s="48">
        <v>70000</v>
      </c>
      <c r="E31" s="48"/>
      <c r="F31" s="48">
        <f t="shared" si="0"/>
        <v>71809</v>
      </c>
    </row>
    <row r="32" spans="1:6" ht="21" customHeight="1" x14ac:dyDescent="0.2">
      <c r="A32" s="67">
        <v>45917</v>
      </c>
      <c r="B32" s="6" t="s">
        <v>244</v>
      </c>
      <c r="C32" s="49" t="s">
        <v>246</v>
      </c>
      <c r="D32" s="48"/>
      <c r="E32" s="48">
        <v>70000</v>
      </c>
      <c r="F32" s="48">
        <f t="shared" si="0"/>
        <v>1809</v>
      </c>
    </row>
    <row r="33" spans="1:6" ht="21" customHeight="1" x14ac:dyDescent="0.2">
      <c r="A33" s="67">
        <v>45917</v>
      </c>
      <c r="B33" s="6" t="s">
        <v>204</v>
      </c>
      <c r="C33" s="49" t="s">
        <v>210</v>
      </c>
      <c r="D33" s="48">
        <v>440</v>
      </c>
      <c r="E33" s="48"/>
      <c r="F33" s="48">
        <f t="shared" si="0"/>
        <v>2249</v>
      </c>
    </row>
    <row r="34" spans="1:6" ht="21" customHeight="1" x14ac:dyDescent="0.2">
      <c r="A34" s="67">
        <v>45917</v>
      </c>
      <c r="B34" s="6" t="s">
        <v>159</v>
      </c>
      <c r="C34" s="49" t="s">
        <v>247</v>
      </c>
      <c r="D34" s="48"/>
      <c r="E34" s="48">
        <v>440</v>
      </c>
      <c r="F34" s="48">
        <f t="shared" si="0"/>
        <v>1809</v>
      </c>
    </row>
    <row r="35" spans="1:6" ht="21" customHeight="1" x14ac:dyDescent="0.2">
      <c r="A35" s="67">
        <v>45917</v>
      </c>
      <c r="B35" s="6" t="s">
        <v>204</v>
      </c>
      <c r="C35" s="49" t="s">
        <v>248</v>
      </c>
      <c r="D35" s="48">
        <v>187000</v>
      </c>
      <c r="E35" s="48"/>
      <c r="F35" s="48">
        <f t="shared" si="0"/>
        <v>188809</v>
      </c>
    </row>
    <row r="36" spans="1:6" ht="21" customHeight="1" x14ac:dyDescent="0.2">
      <c r="A36" s="67">
        <v>45917</v>
      </c>
      <c r="B36" s="6" t="s">
        <v>249</v>
      </c>
      <c r="C36" s="49" t="s">
        <v>250</v>
      </c>
      <c r="D36" s="48"/>
      <c r="E36" s="48">
        <v>187000</v>
      </c>
      <c r="F36" s="48">
        <f t="shared" si="0"/>
        <v>1809</v>
      </c>
    </row>
    <row r="37" spans="1:6" ht="21" customHeight="1" x14ac:dyDescent="0.2">
      <c r="A37" s="67">
        <v>45917</v>
      </c>
      <c r="B37" s="6" t="s">
        <v>204</v>
      </c>
      <c r="C37" s="49" t="s">
        <v>210</v>
      </c>
      <c r="D37" s="48">
        <v>440</v>
      </c>
      <c r="E37" s="48"/>
      <c r="F37" s="48">
        <f t="shared" si="0"/>
        <v>2249</v>
      </c>
    </row>
    <row r="38" spans="1:6" ht="21" customHeight="1" x14ac:dyDescent="0.2">
      <c r="A38" s="67">
        <v>45917</v>
      </c>
      <c r="B38" s="6" t="s">
        <v>159</v>
      </c>
      <c r="C38" s="49" t="s">
        <v>251</v>
      </c>
      <c r="D38" s="48"/>
      <c r="E38" s="48">
        <v>440</v>
      </c>
      <c r="F38" s="48">
        <f t="shared" si="0"/>
        <v>1809</v>
      </c>
    </row>
    <row r="39" spans="1:6" ht="21" customHeight="1" x14ac:dyDescent="0.2">
      <c r="A39" s="67">
        <v>45917</v>
      </c>
      <c r="B39" s="6" t="s">
        <v>204</v>
      </c>
      <c r="C39" s="49" t="s">
        <v>252</v>
      </c>
      <c r="D39" s="48">
        <v>70400</v>
      </c>
      <c r="E39" s="48"/>
      <c r="F39" s="48">
        <f t="shared" si="0"/>
        <v>72209</v>
      </c>
    </row>
    <row r="40" spans="1:6" ht="21" customHeight="1" x14ac:dyDescent="0.2">
      <c r="A40" s="67">
        <v>45917</v>
      </c>
      <c r="B40" s="6" t="s">
        <v>253</v>
      </c>
      <c r="C40" s="49" t="s">
        <v>254</v>
      </c>
      <c r="D40" s="48"/>
      <c r="E40" s="48">
        <v>70400</v>
      </c>
      <c r="F40" s="48">
        <f t="shared" si="0"/>
        <v>1809</v>
      </c>
    </row>
    <row r="41" spans="1:6" ht="21" customHeight="1" x14ac:dyDescent="0.2">
      <c r="A41" s="67">
        <v>45917</v>
      </c>
      <c r="B41" s="6" t="s">
        <v>204</v>
      </c>
      <c r="C41" s="49" t="s">
        <v>210</v>
      </c>
      <c r="D41" s="48">
        <v>770</v>
      </c>
      <c r="E41" s="48"/>
      <c r="F41" s="48">
        <f t="shared" si="0"/>
        <v>2579</v>
      </c>
    </row>
    <row r="42" spans="1:6" ht="21" customHeight="1" x14ac:dyDescent="0.2">
      <c r="A42" s="67">
        <v>45917</v>
      </c>
      <c r="B42" s="6" t="s">
        <v>159</v>
      </c>
      <c r="C42" s="49" t="s">
        <v>255</v>
      </c>
      <c r="D42" s="48"/>
      <c r="E42" s="48">
        <v>770</v>
      </c>
      <c r="F42" s="48">
        <f t="shared" si="0"/>
        <v>1809</v>
      </c>
    </row>
    <row r="43" spans="1:6" ht="21" customHeight="1" x14ac:dyDescent="0.2">
      <c r="A43" s="67">
        <v>45917</v>
      </c>
      <c r="B43" s="6" t="s">
        <v>204</v>
      </c>
      <c r="C43" s="49" t="s">
        <v>239</v>
      </c>
      <c r="D43" s="48">
        <v>27500</v>
      </c>
      <c r="E43" s="48"/>
      <c r="F43" s="48">
        <f t="shared" si="0"/>
        <v>29309</v>
      </c>
    </row>
    <row r="44" spans="1:6" ht="21" customHeight="1" x14ac:dyDescent="0.2">
      <c r="A44" s="67">
        <v>45917</v>
      </c>
      <c r="B44" s="6" t="s">
        <v>253</v>
      </c>
      <c r="C44" s="49" t="s">
        <v>256</v>
      </c>
      <c r="D44" s="48"/>
      <c r="E44" s="48">
        <v>27500</v>
      </c>
      <c r="F44" s="48">
        <f t="shared" si="0"/>
        <v>1809</v>
      </c>
    </row>
    <row r="45" spans="1:6" ht="21" customHeight="1" x14ac:dyDescent="0.2">
      <c r="A45" s="67">
        <v>45917</v>
      </c>
      <c r="B45" s="6" t="s">
        <v>204</v>
      </c>
      <c r="C45" s="49" t="s">
        <v>210</v>
      </c>
      <c r="D45" s="48">
        <v>770</v>
      </c>
      <c r="E45" s="48"/>
      <c r="F45" s="48">
        <f t="shared" si="0"/>
        <v>2579</v>
      </c>
    </row>
    <row r="46" spans="1:6" ht="21" customHeight="1" x14ac:dyDescent="0.2">
      <c r="A46" s="67">
        <v>45917</v>
      </c>
      <c r="B46" s="6" t="s">
        <v>159</v>
      </c>
      <c r="C46" s="49" t="s">
        <v>257</v>
      </c>
      <c r="D46" s="48"/>
      <c r="E46" s="48">
        <v>770</v>
      </c>
      <c r="F46" s="48">
        <f t="shared" si="0"/>
        <v>1809</v>
      </c>
    </row>
    <row r="47" spans="1:6" ht="21" customHeight="1" x14ac:dyDescent="0.2">
      <c r="A47" s="67">
        <v>45917</v>
      </c>
      <c r="B47" s="6" t="s">
        <v>204</v>
      </c>
      <c r="C47" s="49" t="s">
        <v>248</v>
      </c>
      <c r="D47" s="48">
        <v>209230</v>
      </c>
      <c r="E47" s="48"/>
      <c r="F47" s="48">
        <f t="shared" si="0"/>
        <v>211039</v>
      </c>
    </row>
    <row r="48" spans="1:6" ht="21" customHeight="1" x14ac:dyDescent="0.2">
      <c r="A48" s="67">
        <v>45917</v>
      </c>
      <c r="B48" s="6" t="s">
        <v>249</v>
      </c>
      <c r="C48" s="49" t="s">
        <v>258</v>
      </c>
      <c r="D48" s="48"/>
      <c r="E48" s="48">
        <v>209230</v>
      </c>
      <c r="F48" s="48">
        <f t="shared" si="0"/>
        <v>1809</v>
      </c>
    </row>
    <row r="49" spans="1:6" ht="21" customHeight="1" x14ac:dyDescent="0.2">
      <c r="A49" s="67">
        <v>45917</v>
      </c>
      <c r="B49" s="6" t="s">
        <v>204</v>
      </c>
      <c r="C49" s="49" t="s">
        <v>210</v>
      </c>
      <c r="D49" s="48">
        <v>770</v>
      </c>
      <c r="E49" s="48"/>
      <c r="F49" s="48">
        <f t="shared" si="0"/>
        <v>2579</v>
      </c>
    </row>
    <row r="50" spans="1:6" ht="21" customHeight="1" x14ac:dyDescent="0.2">
      <c r="A50" s="67">
        <v>45917</v>
      </c>
      <c r="B50" s="6" t="s">
        <v>159</v>
      </c>
      <c r="C50" s="49" t="s">
        <v>259</v>
      </c>
      <c r="D50" s="48"/>
      <c r="E50" s="48">
        <v>770</v>
      </c>
      <c r="F50" s="48">
        <f t="shared" si="0"/>
        <v>1809</v>
      </c>
    </row>
    <row r="51" spans="1:6" ht="21" customHeight="1" x14ac:dyDescent="0.2">
      <c r="A51" s="67">
        <v>45918</v>
      </c>
      <c r="B51" s="6" t="s">
        <v>211</v>
      </c>
      <c r="C51" s="49" t="s">
        <v>212</v>
      </c>
      <c r="D51" s="48">
        <v>43677</v>
      </c>
      <c r="E51" s="48"/>
      <c r="F51" s="48">
        <f t="shared" si="0"/>
        <v>45486</v>
      </c>
    </row>
    <row r="52" spans="1:6" ht="21" customHeight="1" x14ac:dyDescent="0.2">
      <c r="A52" s="67">
        <v>45918</v>
      </c>
      <c r="B52" s="6" t="s">
        <v>211</v>
      </c>
      <c r="C52" s="49" t="s">
        <v>213</v>
      </c>
      <c r="D52" s="48"/>
      <c r="E52" s="48">
        <v>43677</v>
      </c>
      <c r="F52" s="48">
        <f t="shared" si="0"/>
        <v>1809</v>
      </c>
    </row>
    <row r="53" spans="1:6" ht="21" customHeight="1" x14ac:dyDescent="0.2">
      <c r="A53" s="67">
        <v>45918</v>
      </c>
      <c r="B53" s="6" t="s">
        <v>211</v>
      </c>
      <c r="C53" s="49" t="s">
        <v>213</v>
      </c>
      <c r="D53" s="48"/>
      <c r="E53" s="48">
        <v>1809</v>
      </c>
      <c r="F53" s="48">
        <f t="shared" si="0"/>
        <v>0</v>
      </c>
    </row>
    <row r="54" spans="1:6" ht="21" customHeight="1" x14ac:dyDescent="0.2">
      <c r="A54" s="67">
        <v>45918</v>
      </c>
      <c r="B54" s="6" t="s">
        <v>20</v>
      </c>
      <c r="C54" s="49" t="s">
        <v>214</v>
      </c>
      <c r="D54" s="48">
        <v>89</v>
      </c>
      <c r="E54" s="48"/>
      <c r="F54" s="48">
        <f t="shared" si="0"/>
        <v>89</v>
      </c>
    </row>
    <row r="55" spans="1:6" ht="21" customHeight="1" x14ac:dyDescent="0.2">
      <c r="A55" s="67">
        <v>45918</v>
      </c>
      <c r="B55" s="6" t="s">
        <v>211</v>
      </c>
      <c r="C55" s="49" t="s">
        <v>216</v>
      </c>
      <c r="D55" s="48"/>
      <c r="E55" s="48">
        <v>89</v>
      </c>
      <c r="F55" s="48">
        <f t="shared" si="0"/>
        <v>0</v>
      </c>
    </row>
    <row r="56" spans="1:6" ht="21" customHeight="1" x14ac:dyDescent="0.2">
      <c r="A56" s="67">
        <v>45918</v>
      </c>
      <c r="B56" s="6" t="s">
        <v>20</v>
      </c>
      <c r="C56" s="49" t="s">
        <v>214</v>
      </c>
      <c r="D56" s="48">
        <v>164</v>
      </c>
      <c r="E56" s="48"/>
      <c r="F56" s="48">
        <f t="shared" si="0"/>
        <v>164</v>
      </c>
    </row>
    <row r="57" spans="1:6" ht="21" customHeight="1" x14ac:dyDescent="0.2">
      <c r="A57" s="67">
        <v>45918</v>
      </c>
      <c r="B57" s="6" t="s">
        <v>211</v>
      </c>
      <c r="C57" s="49" t="s">
        <v>216</v>
      </c>
      <c r="D57" s="48"/>
      <c r="E57" s="48">
        <v>164</v>
      </c>
      <c r="F57" s="48">
        <f t="shared" si="0"/>
        <v>0</v>
      </c>
    </row>
    <row r="58" spans="1:6" ht="21" customHeight="1" x14ac:dyDescent="0.2">
      <c r="A58" s="46" t="s">
        <v>85</v>
      </c>
      <c r="B58" s="47"/>
      <c r="C58" s="47"/>
      <c r="D58" s="48">
        <f>SUM(D8:D57)</f>
        <v>1235634</v>
      </c>
      <c r="E58" s="48">
        <f>SUM(E8:E57)</f>
        <v>1235634</v>
      </c>
      <c r="F58" s="48">
        <f t="shared" si="0"/>
        <v>0</v>
      </c>
    </row>
    <row r="59" spans="1:6" x14ac:dyDescent="0.2">
      <c r="A59" s="43"/>
      <c r="B59" s="43"/>
      <c r="C59" s="43"/>
      <c r="D59" s="1"/>
      <c r="E59" s="1"/>
      <c r="F59" s="1"/>
    </row>
    <row r="60" spans="1:6" x14ac:dyDescent="0.2">
      <c r="A60" s="1"/>
      <c r="B60" s="1"/>
      <c r="C60" s="1"/>
      <c r="D60" s="1"/>
      <c r="E60" s="1"/>
      <c r="F60" s="1"/>
    </row>
  </sheetData>
  <mergeCells count="4">
    <mergeCell ref="A2:F2"/>
    <mergeCell ref="C3:D3"/>
    <mergeCell ref="C4:D4"/>
    <mergeCell ref="A7:E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E5FD0-33EA-4988-AD2C-4F91B4610B50}">
  <sheetPr>
    <tabColor theme="3" tint="0.39997558519241921"/>
    <pageSetUpPr fitToPage="1"/>
  </sheetPr>
  <dimension ref="A1:H34"/>
  <sheetViews>
    <sheetView view="pageBreakPreview" topLeftCell="A6" zoomScaleNormal="100" zoomScaleSheetLayoutView="100" workbookViewId="0">
      <selection activeCell="C32" sqref="C32"/>
    </sheetView>
  </sheetViews>
  <sheetFormatPr defaultColWidth="9" defaultRowHeight="13.2" x14ac:dyDescent="0.2"/>
  <cols>
    <col min="1" max="2" width="15.88671875" style="2" customWidth="1"/>
    <col min="3" max="3" width="50.44140625" style="2" bestFit="1" customWidth="1"/>
    <col min="4" max="6" width="15.88671875" style="2" customWidth="1"/>
    <col min="7" max="16384" width="9" style="2"/>
  </cols>
  <sheetData>
    <row r="1" spans="1:8" x14ac:dyDescent="0.2">
      <c r="A1" s="1"/>
      <c r="B1" s="1"/>
      <c r="C1" s="1"/>
      <c r="D1" s="1"/>
      <c r="E1" s="1"/>
      <c r="F1" s="41" t="s">
        <v>88</v>
      </c>
    </row>
    <row r="2" spans="1:8" ht="21" customHeight="1" x14ac:dyDescent="0.2">
      <c r="A2" s="171" t="s">
        <v>93</v>
      </c>
      <c r="B2" s="171"/>
      <c r="C2" s="171"/>
      <c r="D2" s="171"/>
      <c r="E2" s="171"/>
      <c r="F2" s="171"/>
    </row>
    <row r="3" spans="1:8" ht="21" customHeight="1" x14ac:dyDescent="0.2">
      <c r="A3" s="1"/>
      <c r="B3" s="43"/>
      <c r="C3" s="43"/>
      <c r="D3" s="43"/>
      <c r="E3" s="3" t="s">
        <v>87</v>
      </c>
      <c r="F3" s="4">
        <v>1</v>
      </c>
    </row>
    <row r="4" spans="1:8" ht="21" customHeight="1" x14ac:dyDescent="0.2">
      <c r="A4" s="1"/>
      <c r="B4" s="1"/>
      <c r="C4" s="1"/>
      <c r="D4" s="20" t="s">
        <v>86</v>
      </c>
      <c r="E4" s="174" t="s">
        <v>96</v>
      </c>
      <c r="F4" s="174"/>
      <c r="G4" s="1"/>
      <c r="H4" s="1"/>
    </row>
    <row r="5" spans="1:8" ht="21" customHeight="1" x14ac:dyDescent="0.2">
      <c r="A5" s="44" t="s">
        <v>78</v>
      </c>
      <c r="B5" s="45" t="s">
        <v>79</v>
      </c>
      <c r="C5" s="45" t="s">
        <v>80</v>
      </c>
      <c r="D5" s="45" t="s">
        <v>81</v>
      </c>
      <c r="E5" s="45" t="s">
        <v>82</v>
      </c>
      <c r="F5" s="45" t="s">
        <v>83</v>
      </c>
    </row>
    <row r="6" spans="1:8" ht="21" customHeight="1" x14ac:dyDescent="0.2">
      <c r="A6" s="168" t="s">
        <v>84</v>
      </c>
      <c r="B6" s="172"/>
      <c r="C6" s="172"/>
      <c r="D6" s="172"/>
      <c r="E6" s="173"/>
      <c r="F6" s="48">
        <v>0</v>
      </c>
    </row>
    <row r="7" spans="1:8" ht="21" customHeight="1" x14ac:dyDescent="0.2">
      <c r="A7" s="67">
        <v>45820</v>
      </c>
      <c r="B7" s="6" t="s">
        <v>92</v>
      </c>
      <c r="C7" s="6" t="s">
        <v>97</v>
      </c>
      <c r="D7" s="48">
        <v>1000</v>
      </c>
      <c r="E7" s="48"/>
      <c r="F7" s="48">
        <f t="shared" ref="F7:F16" si="0">F6+D7-E7</f>
        <v>1000</v>
      </c>
    </row>
    <row r="8" spans="1:8" ht="21" customHeight="1" x14ac:dyDescent="0.2">
      <c r="A8" s="67">
        <v>45824</v>
      </c>
      <c r="B8" s="6" t="s">
        <v>92</v>
      </c>
      <c r="C8" s="6" t="s">
        <v>98</v>
      </c>
      <c r="D8" s="48"/>
      <c r="E8" s="48">
        <v>1000</v>
      </c>
      <c r="F8" s="48">
        <f t="shared" si="0"/>
        <v>0</v>
      </c>
    </row>
    <row r="9" spans="1:8" ht="21" customHeight="1" x14ac:dyDescent="0.2">
      <c r="A9" s="67">
        <v>45868</v>
      </c>
      <c r="B9" s="6" t="s">
        <v>91</v>
      </c>
      <c r="C9" s="6"/>
      <c r="D9" s="48">
        <v>1120000</v>
      </c>
      <c r="E9" s="48"/>
      <c r="F9" s="48">
        <f t="shared" si="0"/>
        <v>1120000</v>
      </c>
    </row>
    <row r="10" spans="1:8" ht="21" customHeight="1" x14ac:dyDescent="0.2">
      <c r="A10" s="67">
        <v>45885</v>
      </c>
      <c r="B10" s="6" t="s">
        <v>20</v>
      </c>
      <c r="C10" s="6" t="s">
        <v>215</v>
      </c>
      <c r="D10" s="48">
        <v>89</v>
      </c>
      <c r="E10" s="48"/>
      <c r="F10" s="48">
        <f t="shared" si="0"/>
        <v>1120089</v>
      </c>
    </row>
    <row r="11" spans="1:8" ht="21" customHeight="1" x14ac:dyDescent="0.2">
      <c r="A11" s="67">
        <v>45916</v>
      </c>
      <c r="B11" s="6" t="s">
        <v>100</v>
      </c>
      <c r="C11" s="6" t="s">
        <v>218</v>
      </c>
      <c r="D11" s="48"/>
      <c r="E11" s="48">
        <v>138600</v>
      </c>
      <c r="F11" s="48">
        <f t="shared" si="0"/>
        <v>981489</v>
      </c>
    </row>
    <row r="12" spans="1:8" ht="21" customHeight="1" x14ac:dyDescent="0.2">
      <c r="A12" s="67">
        <v>45916</v>
      </c>
      <c r="B12" s="55" t="s">
        <v>217</v>
      </c>
      <c r="C12" s="6" t="s">
        <v>235</v>
      </c>
      <c r="D12" s="48"/>
      <c r="E12" s="48">
        <v>61908</v>
      </c>
      <c r="F12" s="48">
        <f t="shared" si="0"/>
        <v>919581</v>
      </c>
    </row>
    <row r="13" spans="1:8" ht="21" customHeight="1" x14ac:dyDescent="0.2">
      <c r="A13" s="67">
        <v>45916</v>
      </c>
      <c r="B13" s="55" t="s">
        <v>217</v>
      </c>
      <c r="C13" s="6" t="s">
        <v>236</v>
      </c>
      <c r="D13" s="48"/>
      <c r="E13" s="48">
        <v>14546</v>
      </c>
      <c r="F13" s="48">
        <f>F12+D13-E13</f>
        <v>905035</v>
      </c>
    </row>
    <row r="14" spans="1:8" ht="21" customHeight="1" x14ac:dyDescent="0.2">
      <c r="A14" s="67">
        <v>45916</v>
      </c>
      <c r="B14" s="55" t="s">
        <v>217</v>
      </c>
      <c r="C14" s="6" t="s">
        <v>219</v>
      </c>
      <c r="D14" s="48"/>
      <c r="E14" s="48">
        <v>143386</v>
      </c>
      <c r="F14" s="48">
        <f t="shared" si="0"/>
        <v>761649</v>
      </c>
    </row>
    <row r="15" spans="1:8" ht="21" customHeight="1" x14ac:dyDescent="0.2">
      <c r="A15" s="67">
        <v>45916</v>
      </c>
      <c r="B15" s="55" t="s">
        <v>217</v>
      </c>
      <c r="C15" s="6" t="s">
        <v>220</v>
      </c>
      <c r="D15" s="48"/>
      <c r="E15" s="48">
        <v>54945</v>
      </c>
      <c r="F15" s="48">
        <f t="shared" si="0"/>
        <v>706704</v>
      </c>
    </row>
    <row r="16" spans="1:8" ht="21" customHeight="1" x14ac:dyDescent="0.2">
      <c r="A16" s="67">
        <v>45916</v>
      </c>
      <c r="B16" s="55" t="s">
        <v>217</v>
      </c>
      <c r="C16" s="6" t="s">
        <v>221</v>
      </c>
      <c r="D16" s="48"/>
      <c r="E16" s="48">
        <v>95040</v>
      </c>
      <c r="F16" s="48">
        <f t="shared" si="0"/>
        <v>611664</v>
      </c>
    </row>
    <row r="17" spans="1:6" ht="21" customHeight="1" x14ac:dyDescent="0.2">
      <c r="A17" s="67">
        <v>45916</v>
      </c>
      <c r="B17" s="55" t="s">
        <v>159</v>
      </c>
      <c r="C17" s="55" t="s">
        <v>229</v>
      </c>
      <c r="D17" s="48"/>
      <c r="E17" s="48">
        <v>578</v>
      </c>
      <c r="F17" s="48">
        <f t="shared" ref="F17:F31" si="1">F16+D17-E17</f>
        <v>611086</v>
      </c>
    </row>
    <row r="18" spans="1:6" ht="21" customHeight="1" x14ac:dyDescent="0.2">
      <c r="A18" s="67">
        <v>45917</v>
      </c>
      <c r="B18" s="55" t="s">
        <v>167</v>
      </c>
      <c r="C18" s="6" t="s">
        <v>222</v>
      </c>
      <c r="D18" s="48"/>
      <c r="E18" s="48">
        <v>70000</v>
      </c>
      <c r="F18" s="48">
        <f t="shared" si="1"/>
        <v>541086</v>
      </c>
    </row>
    <row r="19" spans="1:6" ht="21" customHeight="1" x14ac:dyDescent="0.2">
      <c r="A19" s="67">
        <v>45917</v>
      </c>
      <c r="B19" s="55" t="s">
        <v>159</v>
      </c>
      <c r="C19" s="55" t="s">
        <v>230</v>
      </c>
      <c r="D19" s="48"/>
      <c r="E19" s="48">
        <v>440</v>
      </c>
      <c r="F19" s="48">
        <f t="shared" si="1"/>
        <v>540646</v>
      </c>
    </row>
    <row r="20" spans="1:6" ht="21" customHeight="1" x14ac:dyDescent="0.2">
      <c r="A20" s="67">
        <v>45917</v>
      </c>
      <c r="B20" s="55" t="s">
        <v>168</v>
      </c>
      <c r="C20" s="6" t="s">
        <v>223</v>
      </c>
      <c r="D20" s="48"/>
      <c r="E20" s="48">
        <v>187000</v>
      </c>
      <c r="F20" s="48">
        <f t="shared" si="1"/>
        <v>353646</v>
      </c>
    </row>
    <row r="21" spans="1:6" ht="21" customHeight="1" x14ac:dyDescent="0.2">
      <c r="A21" s="67">
        <v>45917</v>
      </c>
      <c r="B21" s="55" t="s">
        <v>159</v>
      </c>
      <c r="C21" s="55" t="s">
        <v>231</v>
      </c>
      <c r="D21" s="48"/>
      <c r="E21" s="48">
        <v>440</v>
      </c>
      <c r="F21" s="48">
        <f t="shared" si="1"/>
        <v>353206</v>
      </c>
    </row>
    <row r="22" spans="1:6" ht="21" customHeight="1" x14ac:dyDescent="0.2">
      <c r="A22" s="67">
        <v>45917</v>
      </c>
      <c r="B22" s="55" t="s">
        <v>217</v>
      </c>
      <c r="C22" s="6" t="s">
        <v>224</v>
      </c>
      <c r="D22" s="48"/>
      <c r="E22" s="48">
        <v>70400</v>
      </c>
      <c r="F22" s="48">
        <f t="shared" si="1"/>
        <v>282806</v>
      </c>
    </row>
    <row r="23" spans="1:6" ht="21" customHeight="1" x14ac:dyDescent="0.2">
      <c r="A23" s="67">
        <v>45917</v>
      </c>
      <c r="B23" s="55" t="s">
        <v>159</v>
      </c>
      <c r="C23" s="55" t="s">
        <v>232</v>
      </c>
      <c r="D23" s="48"/>
      <c r="E23" s="48">
        <v>770</v>
      </c>
      <c r="F23" s="48">
        <f t="shared" si="1"/>
        <v>282036</v>
      </c>
    </row>
    <row r="24" spans="1:6" ht="21" customHeight="1" x14ac:dyDescent="0.2">
      <c r="A24" s="67">
        <v>45917</v>
      </c>
      <c r="B24" s="55" t="s">
        <v>217</v>
      </c>
      <c r="C24" s="55" t="s">
        <v>225</v>
      </c>
      <c r="D24" s="48"/>
      <c r="E24" s="48">
        <v>27500</v>
      </c>
      <c r="F24" s="48">
        <f t="shared" si="1"/>
        <v>254536</v>
      </c>
    </row>
    <row r="25" spans="1:6" ht="21" customHeight="1" x14ac:dyDescent="0.2">
      <c r="A25" s="67">
        <v>45917</v>
      </c>
      <c r="B25" s="55" t="s">
        <v>159</v>
      </c>
      <c r="C25" s="55" t="s">
        <v>233</v>
      </c>
      <c r="D25" s="48"/>
      <c r="E25" s="48">
        <v>770</v>
      </c>
      <c r="F25" s="48">
        <f t="shared" si="1"/>
        <v>253766</v>
      </c>
    </row>
    <row r="26" spans="1:6" ht="21" customHeight="1" x14ac:dyDescent="0.2">
      <c r="A26" s="67">
        <v>45917</v>
      </c>
      <c r="B26" s="55" t="s">
        <v>168</v>
      </c>
      <c r="C26" s="6" t="s">
        <v>226</v>
      </c>
      <c r="D26" s="48"/>
      <c r="E26" s="48">
        <v>209230</v>
      </c>
      <c r="F26" s="48">
        <f t="shared" si="1"/>
        <v>44536</v>
      </c>
    </row>
    <row r="27" spans="1:6" ht="21" customHeight="1" x14ac:dyDescent="0.2">
      <c r="A27" s="67">
        <v>45917</v>
      </c>
      <c r="B27" s="55" t="s">
        <v>159</v>
      </c>
      <c r="C27" s="55" t="s">
        <v>234</v>
      </c>
      <c r="D27" s="48"/>
      <c r="E27" s="48">
        <v>770</v>
      </c>
      <c r="F27" s="48">
        <f t="shared" si="1"/>
        <v>43766</v>
      </c>
    </row>
    <row r="28" spans="1:6" ht="21" customHeight="1" x14ac:dyDescent="0.2">
      <c r="A28" s="67">
        <v>45918</v>
      </c>
      <c r="B28" s="55" t="s">
        <v>26</v>
      </c>
      <c r="C28" s="55" t="s">
        <v>260</v>
      </c>
      <c r="D28" s="48"/>
      <c r="E28" s="48">
        <v>43677</v>
      </c>
      <c r="F28" s="48">
        <f t="shared" si="1"/>
        <v>89</v>
      </c>
    </row>
    <row r="29" spans="1:6" ht="21" customHeight="1" x14ac:dyDescent="0.2">
      <c r="A29" s="67">
        <v>45918</v>
      </c>
      <c r="B29" s="6" t="s">
        <v>211</v>
      </c>
      <c r="C29" s="6" t="s">
        <v>261</v>
      </c>
      <c r="D29" s="48"/>
      <c r="E29" s="48">
        <v>89</v>
      </c>
      <c r="F29" s="48">
        <f t="shared" si="1"/>
        <v>0</v>
      </c>
    </row>
    <row r="30" spans="1:6" ht="21" customHeight="1" x14ac:dyDescent="0.2">
      <c r="A30" s="67">
        <v>45918</v>
      </c>
      <c r="B30" s="6" t="s">
        <v>20</v>
      </c>
      <c r="C30" s="6" t="s">
        <v>215</v>
      </c>
      <c r="D30" s="48">
        <v>164</v>
      </c>
      <c r="E30" s="48"/>
      <c r="F30" s="48">
        <f t="shared" si="1"/>
        <v>164</v>
      </c>
    </row>
    <row r="31" spans="1:6" ht="21" customHeight="1" x14ac:dyDescent="0.2">
      <c r="A31" s="67">
        <v>45918</v>
      </c>
      <c r="B31" s="6" t="s">
        <v>211</v>
      </c>
      <c r="C31" s="6" t="s">
        <v>261</v>
      </c>
      <c r="D31" s="48"/>
      <c r="E31" s="48">
        <v>164</v>
      </c>
      <c r="F31" s="48">
        <f t="shared" si="1"/>
        <v>0</v>
      </c>
    </row>
    <row r="32" spans="1:6" ht="21" customHeight="1" x14ac:dyDescent="0.2">
      <c r="A32" s="46" t="s">
        <v>85</v>
      </c>
      <c r="B32" s="47"/>
      <c r="C32" s="47"/>
      <c r="D32" s="48">
        <f>SUM(D7:D31)</f>
        <v>1121253</v>
      </c>
      <c r="E32" s="48">
        <f>SUM(E7:E31)</f>
        <v>1121253</v>
      </c>
      <c r="F32" s="48">
        <f>D32-E32</f>
        <v>0</v>
      </c>
    </row>
    <row r="33" spans="1:6" x14ac:dyDescent="0.2">
      <c r="A33" s="43"/>
      <c r="B33" s="43"/>
      <c r="C33" s="43"/>
      <c r="D33" s="1"/>
      <c r="E33" s="1"/>
      <c r="F33" s="1"/>
    </row>
    <row r="34" spans="1:6" x14ac:dyDescent="0.2">
      <c r="A34" s="1"/>
      <c r="B34" s="1"/>
      <c r="C34" s="1"/>
      <c r="D34" s="1"/>
      <c r="E34" s="1"/>
      <c r="F34" s="1"/>
    </row>
  </sheetData>
  <mergeCells count="3">
    <mergeCell ref="A2:F2"/>
    <mergeCell ref="E4:F4"/>
    <mergeCell ref="A6:E6"/>
  </mergeCells>
  <phoneticPr fontId="2"/>
  <dataValidations count="1">
    <dataValidation type="list" allowBlank="1" showInputMessage="1" showErrorMessage="1" sqref="F3" xr:uid="{C2082DA0-8E38-4E7A-ABE2-A199966EB639}">
      <formula1>"1,2,3,4,5,6,7,8,9,10"</formula1>
    </dataValidation>
  </dataValidations>
  <pageMargins left="0.78740157480314965" right="0.78740157480314965" top="0.98425196850393704" bottom="0.98425196850393704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収支決算報告書(様式11)</vt:lpstr>
      <vt:lpstr>収益・費用明細書(様式12)</vt:lpstr>
      <vt:lpstr>差異発生理由書(様式15)</vt:lpstr>
      <vt:lpstr>現金出納帳（様式16）</vt:lpstr>
      <vt:lpstr>口座出納帳（様式17）</vt:lpstr>
      <vt:lpstr>'差異発生理由書(様式15)'!Print_Area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真之 西田</cp:lastModifiedBy>
  <cp:lastPrinted>2025-11-08T01:44:07Z</cp:lastPrinted>
  <dcterms:created xsi:type="dcterms:W3CDTF">2016-10-10T10:57:19Z</dcterms:created>
  <dcterms:modified xsi:type="dcterms:W3CDTF">2025-12-10T11:57:33Z</dcterms:modified>
</cp:coreProperties>
</file>