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-25\Desktop\bur12rk01\kessan\"/>
    </mc:Choice>
  </mc:AlternateContent>
  <xr:revisionPtr revIDLastSave="0" documentId="13_ncr:1_{03E9EB09-B698-4628-B91E-D21E950AD985}" xr6:coauthVersionLast="47" xr6:coauthVersionMax="47" xr10:uidLastSave="{00000000-0000-0000-0000-000000000000}"/>
  <bookViews>
    <workbookView xWindow="6540" yWindow="950" windowWidth="9880" windowHeight="8170" tabRatio="829" xr2:uid="{00000000-000D-0000-FFFF-FFFF00000000}"/>
  </bookViews>
  <sheets>
    <sheet name="収支決算報告書(様式11)" sheetId="1" r:id="rId1"/>
    <sheet name="収益・費用明細書(様式12)" sheetId="2" r:id="rId2"/>
    <sheet name="現金出納帳（様式16）" sheetId="10" r:id="rId3"/>
    <sheet name="口座出納帳（様式17）" sheetId="8" r:id="rId4"/>
  </sheets>
  <definedNames>
    <definedName name="_xlnm.Print_Area" localSheetId="0">'収支決算報告書(様式11)'!$A$1:$F$37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0" l="1"/>
  <c r="D31" i="10"/>
  <c r="F9" i="10"/>
  <c r="F10" i="10"/>
  <c r="F11" i="10" s="1"/>
  <c r="F12" i="10" s="1"/>
  <c r="F13" i="10" s="1"/>
  <c r="F14" i="10" s="1"/>
  <c r="F15" i="10" s="1"/>
  <c r="F16" i="10" s="1"/>
  <c r="F17" i="10" s="1"/>
  <c r="F18" i="10" s="1"/>
  <c r="F19" i="10" s="1"/>
  <c r="F20" i="10" s="1"/>
  <c r="F21" i="10" s="1"/>
  <c r="F22" i="10" s="1"/>
  <c r="F23" i="10" s="1"/>
  <c r="F24" i="10" s="1"/>
  <c r="F25" i="10" s="1"/>
  <c r="F26" i="10" s="1"/>
  <c r="F27" i="10" s="1"/>
  <c r="F28" i="10" s="1"/>
  <c r="F29" i="10" s="1"/>
  <c r="F30" i="10" s="1"/>
  <c r="F8" i="10"/>
  <c r="F7" i="10"/>
  <c r="F8" i="8"/>
  <c r="F9" i="8"/>
  <c r="F10" i="8" s="1"/>
  <c r="F11" i="8" s="1"/>
  <c r="F12" i="8" s="1"/>
  <c r="F13" i="8" s="1"/>
  <c r="F14" i="8" s="1"/>
  <c r="D14" i="1"/>
  <c r="F31" i="10" l="1"/>
  <c r="D15" i="1"/>
  <c r="C14" i="1"/>
  <c r="C15" i="1"/>
  <c r="D32" i="1" l="1"/>
  <c r="C32" i="1"/>
  <c r="H34" i="2"/>
  <c r="G34" i="2"/>
  <c r="I33" i="2"/>
  <c r="H32" i="2"/>
  <c r="D31" i="1" s="1"/>
  <c r="G32" i="2"/>
  <c r="C31" i="1" s="1"/>
  <c r="I31" i="2"/>
  <c r="I30" i="2"/>
  <c r="H29" i="2"/>
  <c r="D22" i="1" s="1"/>
  <c r="G29" i="2"/>
  <c r="I28" i="2"/>
  <c r="H27" i="2"/>
  <c r="D19" i="1" s="1"/>
  <c r="G27" i="2"/>
  <c r="I26" i="2"/>
  <c r="I25" i="2"/>
  <c r="I27" i="2" l="1"/>
  <c r="I29" i="2"/>
  <c r="C19" i="1"/>
  <c r="C22" i="1"/>
  <c r="I34" i="2"/>
  <c r="I32" i="2"/>
  <c r="H24" i="2" l="1"/>
  <c r="G24" i="2"/>
  <c r="C16" i="1"/>
  <c r="D16" i="1" l="1"/>
  <c r="H35" i="2"/>
  <c r="C18" i="1"/>
  <c r="G35" i="2"/>
  <c r="F33" i="2" s="1"/>
  <c r="I24" i="2"/>
  <c r="D18" i="1"/>
  <c r="I17" i="2"/>
  <c r="I19" i="2"/>
  <c r="I21" i="2"/>
  <c r="I15" i="2"/>
  <c r="I35" i="2" l="1"/>
  <c r="I23" i="2"/>
  <c r="F7" i="8" l="1"/>
  <c r="C33" i="1"/>
  <c r="F32" i="1" s="1"/>
  <c r="B3" i="10" l="1"/>
  <c r="B4" i="10"/>
  <c r="D2" i="2"/>
  <c r="E32" i="1" l="1"/>
  <c r="D33" i="1"/>
  <c r="E22" i="1"/>
  <c r="G9" i="2" l="1"/>
  <c r="I8" i="2"/>
  <c r="D16" i="8"/>
  <c r="E25" i="1"/>
  <c r="E18" i="1"/>
  <c r="E19" i="1"/>
  <c r="E20" i="1"/>
  <c r="E21" i="1"/>
  <c r="E24" i="1"/>
  <c r="E26" i="1"/>
  <c r="E27" i="1"/>
  <c r="E28" i="1"/>
  <c r="E29" i="1"/>
  <c r="E30" i="1"/>
  <c r="E31" i="1"/>
  <c r="E8" i="1"/>
  <c r="E9" i="1"/>
  <c r="E10" i="1"/>
  <c r="E11" i="1"/>
  <c r="E12" i="1"/>
  <c r="E13" i="1"/>
  <c r="E15" i="1"/>
  <c r="C34" i="1" l="1"/>
  <c r="E33" i="1"/>
  <c r="I7" i="2" l="1"/>
  <c r="I9" i="2" s="1"/>
  <c r="H9" i="2"/>
  <c r="D34" i="1" l="1"/>
  <c r="E14" i="1"/>
  <c r="E16" i="1" s="1"/>
  <c r="F15" i="8"/>
  <c r="E16" i="8"/>
  <c r="F16" i="8" s="1"/>
</calcChain>
</file>

<file path=xl/sharedStrings.xml><?xml version="1.0" encoding="utf-8"?>
<sst xmlns="http://schemas.openxmlformats.org/spreadsheetml/2006/main" count="197" uniqueCount="137">
  <si>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</si>
  <si>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（単位　：　円）</t>
    <rPh sb="1" eb="3">
      <t>タンイ</t>
    </rPh>
    <rPh sb="6" eb="7">
      <t>エン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</si>
  <si>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</si>
  <si>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</si>
  <si>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</si>
  <si>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</si>
  <si>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</si>
  <si>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</si>
  <si>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</si>
  <si>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</si>
  <si>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</si>
  <si>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</si>
  <si>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</si>
  <si>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</si>
  <si>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</si>
  <si>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</si>
  <si>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</si>
  <si>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</si>
  <si>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</si>
  <si>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</si>
  <si>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</si>
  <si>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</si>
  <si>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</si>
  <si>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</si>
  <si>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</si>
  <si>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</si>
  <si>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</si>
  <si>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</si>
  <si>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</si>
  <si>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</si>
  <si>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</si>
  <si>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</si>
  <si>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</si>
  <si>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[様式11]</t>
    <rPh sb="1" eb="3">
      <t>ヨウシキ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</si>
  <si>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</si>
  <si>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懇親会費</t>
    <rPh sb="0" eb="4">
      <t>コンシンカイヒ</t>
    </rPh>
    <phoneticPr fontId="2"/>
  </si>
  <si>
    <t>)</t>
  </si>
  <si>
    <t>(</t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</si>
  <si>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</si>
  <si>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</si>
  <si>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</si>
  <si>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</si>
  <si>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</si>
  <si>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（決算用）</t>
    <rPh sb="1" eb="4">
      <t>ケッサンヨウ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</si>
  <si>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</si>
  <si>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</si>
  <si>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差　　　　異</t>
    <rPh sb="0" eb="6">
      <t>サイ</t>
    </rPh>
    <phoneticPr fontId="3"/>
  </si>
  <si>
    <t>摘　　　　　　　　　要</t>
    <rPh sb="0" eb="11">
      <t>テキヨウ</t>
    </rPh>
    <phoneticPr fontId="3"/>
  </si>
  <si>
    <t>（決算用）</t>
    <rPh sb="1" eb="3">
      <t>ケッサン</t>
    </rPh>
    <rPh sb="3" eb="4">
      <t>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</si>
  <si>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</si>
  <si>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[様式12]</t>
    <rPh sb="1" eb="3">
      <t>ヨウシキ</t>
    </rPh>
    <phoneticPr fontId="3"/>
  </si>
  <si>
    <t>計</t>
  </si>
  <si>
    <t>前ページよりの繰越金額</t>
  </si>
  <si>
    <t>差引残高</t>
  </si>
  <si>
    <t>支払金額</t>
  </si>
  <si>
    <t>収入金額</t>
  </si>
  <si>
    <t>摘　　要</t>
  </si>
  <si>
    <t>科　　目</t>
  </si>
  <si>
    <t>日　　付</t>
  </si>
  <si>
    <t>口　　座　　出　　納　　帳</t>
    <rPh sb="0" eb="1">
      <t>クチ</t>
    </rPh>
    <rPh sb="3" eb="4">
      <t>ザ</t>
    </rPh>
    <rPh sb="6" eb="13">
      <t>スイトウ</t>
    </rPh>
    <phoneticPr fontId="3"/>
  </si>
  <si>
    <t>現　　金　　出　　納　　帳</t>
    <rPh sb="0" eb="4">
      <t>ゲンキン</t>
    </rPh>
    <rPh sb="6" eb="13">
      <t>スイトウ</t>
    </rPh>
    <phoneticPr fontId="3"/>
  </si>
  <si>
    <t>[様式16]</t>
    <phoneticPr fontId="3"/>
  </si>
  <si>
    <t>事業繰入金</t>
    <rPh sb="0" eb="2">
      <t>ジギョウ</t>
    </rPh>
    <rPh sb="2" eb="4">
      <t>クリイレ</t>
    </rPh>
    <rPh sb="4" eb="5">
      <t>キン</t>
    </rPh>
    <phoneticPr fontId="2"/>
  </si>
  <si>
    <t>予備費</t>
    <rPh sb="0" eb="3">
      <t>ヨビヒ</t>
    </rPh>
    <phoneticPr fontId="2"/>
  </si>
  <si>
    <t>[様式17]</t>
    <phoneticPr fontId="3"/>
  </si>
  <si>
    <t>受取利息</t>
    <rPh sb="0" eb="2">
      <t>ウケトリ</t>
    </rPh>
    <rPh sb="2" eb="4">
      <t>リソク</t>
    </rPh>
    <phoneticPr fontId="2"/>
  </si>
  <si>
    <t>雑費収益</t>
    <rPh sb="0" eb="2">
      <t>ザッピ</t>
    </rPh>
    <rPh sb="2" eb="4">
      <t>シュウエキ</t>
    </rPh>
    <phoneticPr fontId="2"/>
  </si>
  <si>
    <t>普通預金</t>
    <rPh sb="0" eb="4">
      <t>フツウヨキン</t>
    </rPh>
    <phoneticPr fontId="2"/>
  </si>
  <si>
    <t>剰余金</t>
    <rPh sb="0" eb="3">
      <t>ジョウヨキン</t>
    </rPh>
    <phoneticPr fontId="2"/>
  </si>
  <si>
    <t>　小　　　　計</t>
    <rPh sb="1" eb="7">
      <t>ショウケイ</t>
    </rPh>
    <phoneticPr fontId="3"/>
  </si>
  <si>
    <t>会場設営費</t>
    <rPh sb="0" eb="4">
      <t>カイジョウセツエイ</t>
    </rPh>
    <rPh sb="4" eb="5">
      <t>ヒ</t>
    </rPh>
    <phoneticPr fontId="2"/>
  </si>
  <si>
    <t>余剰金出金</t>
    <rPh sb="0" eb="2">
      <t>ヨジョウ</t>
    </rPh>
    <rPh sb="2" eb="3">
      <t>キン</t>
    </rPh>
    <rPh sb="3" eb="5">
      <t>シュッキン</t>
    </rPh>
    <phoneticPr fontId="2"/>
  </si>
  <si>
    <t>担当委員会：ブランディング委員会</t>
    <rPh sb="0" eb="5">
      <t>タントウイインカイ</t>
    </rPh>
    <rPh sb="13" eb="16">
      <t>イインカイ</t>
    </rPh>
    <phoneticPr fontId="3"/>
  </si>
  <si>
    <t>会場費</t>
    <rPh sb="0" eb="3">
      <t>カイジョウヒ</t>
    </rPh>
    <phoneticPr fontId="3"/>
  </si>
  <si>
    <t>設営費</t>
    <rPh sb="0" eb="2">
      <t>セツエイ</t>
    </rPh>
    <rPh sb="2" eb="3">
      <t>ヒ</t>
    </rPh>
    <phoneticPr fontId="3"/>
  </si>
  <si>
    <t>液晶プロジェクタースクリーン付き×1　＠1,100</t>
    <rPh sb="14" eb="15">
      <t>ツ</t>
    </rPh>
    <phoneticPr fontId="3"/>
  </si>
  <si>
    <t>拡声装置（有線マイク1本含む）×１　＠1,100</t>
    <phoneticPr fontId="3"/>
  </si>
  <si>
    <t>ワイヤレスマイク×２　＠1,100</t>
    <phoneticPr fontId="3"/>
  </si>
  <si>
    <t>企画費</t>
    <rPh sb="0" eb="3">
      <t>キカクヒ</t>
    </rPh>
    <phoneticPr fontId="2"/>
  </si>
  <si>
    <t>仮受金</t>
    <rPh sb="0" eb="3">
      <t>カリウケキン</t>
    </rPh>
    <phoneticPr fontId="2"/>
  </si>
  <si>
    <t>仮受金</t>
    <rPh sb="0" eb="1">
      <t>カリ</t>
    </rPh>
    <rPh sb="1" eb="2">
      <t>ウ</t>
    </rPh>
    <rPh sb="2" eb="3">
      <t>キン</t>
    </rPh>
    <phoneticPr fontId="2"/>
  </si>
  <si>
    <t>口座開設に入金</t>
    <rPh sb="0" eb="4">
      <t>コウザカイセツ</t>
    </rPh>
    <rPh sb="5" eb="7">
      <t>ニュウキン</t>
    </rPh>
    <phoneticPr fontId="2"/>
  </si>
  <si>
    <t>普通預金</t>
    <rPh sb="0" eb="4">
      <t>フツウヨキン</t>
    </rPh>
    <phoneticPr fontId="2"/>
  </si>
  <si>
    <t>出金（余剰金）</t>
    <rPh sb="0" eb="2">
      <t>シュッキン</t>
    </rPh>
    <rPh sb="3" eb="6">
      <t>ヨジョウキン</t>
    </rPh>
    <phoneticPr fontId="2"/>
  </si>
  <si>
    <t>現金</t>
    <rPh sb="0" eb="2">
      <t>ゲンキン</t>
    </rPh>
    <phoneticPr fontId="2"/>
  </si>
  <si>
    <t>委員会事業費より</t>
    <rPh sb="0" eb="6">
      <t>イインカイジギョウヒ</t>
    </rPh>
    <phoneticPr fontId="2"/>
  </si>
  <si>
    <t>企画演出費</t>
    <rPh sb="0" eb="5">
      <t>キカクエンシュツヒ</t>
    </rPh>
    <phoneticPr fontId="2"/>
  </si>
  <si>
    <t>（</t>
    <phoneticPr fontId="3"/>
  </si>
  <si>
    <t>２</t>
    <phoneticPr fontId="2"/>
  </si>
  <si>
    <t>)</t>
    <phoneticPr fontId="2"/>
  </si>
  <si>
    <t>広報費</t>
    <rPh sb="0" eb="3">
      <t>コウホウヒ</t>
    </rPh>
    <phoneticPr fontId="2"/>
  </si>
  <si>
    <t>広報誌×200部
(A4三つ折り）＠331</t>
    <rPh sb="0" eb="3">
      <t>コウホウシ</t>
    </rPh>
    <rPh sb="7" eb="8">
      <t>ブ</t>
    </rPh>
    <rPh sb="12" eb="13">
      <t>ミ</t>
    </rPh>
    <rPh sb="14" eb="15">
      <t>オ</t>
    </rPh>
    <phoneticPr fontId="2"/>
  </si>
  <si>
    <t>　小　　　　計</t>
  </si>
  <si>
    <t>(</t>
    <phoneticPr fontId="2"/>
  </si>
  <si>
    <t>雑費</t>
    <rPh sb="0" eb="2">
      <t>ザッピ</t>
    </rPh>
    <phoneticPr fontId="2"/>
  </si>
  <si>
    <t>振込手数料</t>
    <rPh sb="0" eb="5">
      <t>フリコミテスウリョウ</t>
    </rPh>
    <phoneticPr fontId="2"/>
  </si>
  <si>
    <t>　合　　　　計</t>
    <rPh sb="1" eb="2">
      <t>ゴウ</t>
    </rPh>
    <rPh sb="6" eb="7">
      <t>ショウケイ</t>
    </rPh>
    <phoneticPr fontId="3"/>
  </si>
  <si>
    <t>広報費</t>
    <rPh sb="0" eb="2">
      <t>コウホウ</t>
    </rPh>
    <rPh sb="2" eb="3">
      <t>ヒ</t>
    </rPh>
    <phoneticPr fontId="2"/>
  </si>
  <si>
    <t>会場設営費</t>
    <rPh sb="0" eb="4">
      <t xml:space="preserve">カイジョウセツエイヒ </t>
    </rPh>
    <rPh sb="4" eb="5">
      <t xml:space="preserve">ヒ </t>
    </rPh>
    <phoneticPr fontId="2"/>
  </si>
  <si>
    <t>14</t>
    <phoneticPr fontId="2"/>
  </si>
  <si>
    <t>上記の収支差額（余剰金）は、旧１月度理事会の承認を経て委員会事業費に繰り入れる。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キュウ</t>
    </rPh>
    <rPh sb="16" eb="17">
      <t>ガツ</t>
    </rPh>
    <rPh sb="17" eb="18">
      <t>ド</t>
    </rPh>
    <rPh sb="18" eb="21">
      <t>リジカイ</t>
    </rPh>
    <rPh sb="22" eb="24">
      <t>ショウニン</t>
    </rPh>
    <rPh sb="25" eb="26">
      <t>ケイ</t>
    </rPh>
    <rPh sb="27" eb="33">
      <t>イインカイジギョウヒ</t>
    </rPh>
    <rPh sb="34" eb="37">
      <t>クリイ</t>
    </rPh>
    <phoneticPr fontId="3"/>
  </si>
  <si>
    <t>仮受金</t>
    <rPh sb="0" eb="2">
      <t>カリウケ</t>
    </rPh>
    <rPh sb="2" eb="3">
      <t>キン</t>
    </rPh>
    <phoneticPr fontId="2"/>
  </si>
  <si>
    <t>会場設営費</t>
    <rPh sb="0" eb="5">
      <t>カイジョウセツエイヒ</t>
    </rPh>
    <phoneticPr fontId="2"/>
  </si>
  <si>
    <t>会場費（四日市市文化会館）</t>
    <rPh sb="0" eb="3">
      <t>カイジョウヒ</t>
    </rPh>
    <rPh sb="4" eb="8">
      <t>ヨッカイチシ</t>
    </rPh>
    <rPh sb="8" eb="12">
      <t>ブンカカイカン</t>
    </rPh>
    <phoneticPr fontId="2"/>
  </si>
  <si>
    <t>出金　会場設営費会場費</t>
    <rPh sb="0" eb="2">
      <t>シュッキン</t>
    </rPh>
    <rPh sb="3" eb="5">
      <t>カイジョウ</t>
    </rPh>
    <rPh sb="5" eb="7">
      <t>セツエイ</t>
    </rPh>
    <rPh sb="7" eb="8">
      <t>ヒ</t>
    </rPh>
    <rPh sb="8" eb="10">
      <t>カイジョウ</t>
    </rPh>
    <rPh sb="10" eb="11">
      <t>ヒ</t>
    </rPh>
    <phoneticPr fontId="2"/>
  </si>
  <si>
    <t>事業名称：「個」のブランディングを高め組織で行う拡大活動</t>
    <rPh sb="0" eb="2">
      <t>ジギョウ</t>
    </rPh>
    <rPh sb="2" eb="4">
      <t>メイショウ</t>
    </rPh>
    <rPh sb="6" eb="7">
      <t>コ</t>
    </rPh>
    <rPh sb="17" eb="18">
      <t>タカ</t>
    </rPh>
    <rPh sb="19" eb="21">
      <t>ソシキ</t>
    </rPh>
    <rPh sb="22" eb="23">
      <t>オコナ</t>
    </rPh>
    <rPh sb="24" eb="26">
      <t>カクダイ</t>
    </rPh>
    <rPh sb="26" eb="28">
      <t>カツドウ</t>
    </rPh>
    <phoneticPr fontId="3"/>
  </si>
  <si>
    <t>事業名称：「個」のブランディングを高め組織で行う拡大活動</t>
    <rPh sb="6" eb="7">
      <t>コ</t>
    </rPh>
    <rPh sb="17" eb="18">
      <t>タカ</t>
    </rPh>
    <rPh sb="19" eb="21">
      <t>ソシキ</t>
    </rPh>
    <rPh sb="22" eb="23">
      <t>オコナ</t>
    </rPh>
    <rPh sb="24" eb="26">
      <t>カクダイ</t>
    </rPh>
    <rPh sb="26" eb="28">
      <t>カツドウ</t>
    </rPh>
    <phoneticPr fontId="2"/>
  </si>
  <si>
    <t>委員会事業費　　171,000円より</t>
    <phoneticPr fontId="2"/>
  </si>
  <si>
    <t xml:space="preserve">（JCプログラム　スピーチ・異業種交流会)四日市市文化会館 第3ホール夜間　17：30～22:00 </t>
    <phoneticPr fontId="3"/>
  </si>
  <si>
    <t>ロール紙（ルーム備品）</t>
    <phoneticPr fontId="2"/>
  </si>
  <si>
    <t>セミナー開催負担金(スピーチ)</t>
    <rPh sb="4" eb="6">
      <t>カイサイ</t>
    </rPh>
    <rPh sb="6" eb="9">
      <t>フタンキン</t>
    </rPh>
    <phoneticPr fontId="2"/>
  </si>
  <si>
    <t>セミナー開催負担金（プレゼンター）</t>
    <rPh sb="4" eb="6">
      <t>カイサイ</t>
    </rPh>
    <rPh sb="6" eb="9">
      <t>フタンキン</t>
    </rPh>
    <phoneticPr fontId="2"/>
  </si>
  <si>
    <t>セミナー開催負担金(スピーチ)
(公益社団法人日本青年会議所</t>
    <phoneticPr fontId="2"/>
  </si>
  <si>
    <t xml:space="preserve">	セミナー開催負担金(プレゼンター)
(公益社団法人日本青年会議所</t>
    <phoneticPr fontId="2"/>
  </si>
  <si>
    <t>口座開設預入金（杉谷委員長）</t>
    <rPh sb="0" eb="2">
      <t>コウザ</t>
    </rPh>
    <rPh sb="2" eb="4">
      <t>カイセツ</t>
    </rPh>
    <rPh sb="4" eb="6">
      <t>アズケイレ</t>
    </rPh>
    <rPh sb="6" eb="7">
      <t>キン</t>
    </rPh>
    <rPh sb="8" eb="10">
      <t>スギタニ</t>
    </rPh>
    <rPh sb="10" eb="13">
      <t>イインチョウ</t>
    </rPh>
    <phoneticPr fontId="2"/>
  </si>
  <si>
    <t>口座開設費出金（杉谷委員長）</t>
    <phoneticPr fontId="2"/>
  </si>
  <si>
    <t>現金　出金会場費立替金返金（杉谷委員長へ）</t>
    <rPh sb="0" eb="2">
      <t>ゲンキン</t>
    </rPh>
    <rPh sb="3" eb="5">
      <t>シュッキン</t>
    </rPh>
    <rPh sb="5" eb="7">
      <t>カイジョウ</t>
    </rPh>
    <rPh sb="7" eb="8">
      <t>ヒ</t>
    </rPh>
    <rPh sb="8" eb="10">
      <t>タテカエ</t>
    </rPh>
    <rPh sb="10" eb="11">
      <t>キン</t>
    </rPh>
    <rPh sb="11" eb="13">
      <t>ヘンキン</t>
    </rPh>
    <rPh sb="16" eb="19">
      <t>イインチョウ</t>
    </rPh>
    <phoneticPr fontId="2"/>
  </si>
  <si>
    <t>現金　設営費立替金返金（杉谷委員長へ）</t>
    <rPh sb="0" eb="2">
      <t>ゲンキン</t>
    </rPh>
    <rPh sb="3" eb="6">
      <t>セツエイヒ</t>
    </rPh>
    <rPh sb="6" eb="8">
      <t>タテカエ</t>
    </rPh>
    <rPh sb="8" eb="9">
      <t>キン</t>
    </rPh>
    <rPh sb="9" eb="11">
      <t>ヘンキン</t>
    </rPh>
    <rPh sb="14" eb="17">
      <t>イインチョウ</t>
    </rPh>
    <phoneticPr fontId="2"/>
  </si>
  <si>
    <t>現金　作成費（フコク印刷工業㈲）立替金返金（杉谷委員長へ）</t>
    <rPh sb="0" eb="2">
      <t>ゲンキン</t>
    </rPh>
    <rPh sb="3" eb="6">
      <t>サクセイヒ</t>
    </rPh>
    <rPh sb="10" eb="12">
      <t>インサツ</t>
    </rPh>
    <rPh sb="12" eb="14">
      <t>コウギョウ</t>
    </rPh>
    <phoneticPr fontId="2"/>
  </si>
  <si>
    <t>口座開設預金立替（杉谷委員長）</t>
    <rPh sb="0" eb="4">
      <t>コウザカイセツ</t>
    </rPh>
    <rPh sb="4" eb="6">
      <t>ヨキン</t>
    </rPh>
    <rPh sb="6" eb="8">
      <t>タテカエ</t>
    </rPh>
    <rPh sb="9" eb="11">
      <t>スギタニ</t>
    </rPh>
    <rPh sb="11" eb="14">
      <t>イインチョウ</t>
    </rPh>
    <phoneticPr fontId="2"/>
  </si>
  <si>
    <t>会場設営費会場費立替金（杉谷委員長）</t>
    <rPh sb="0" eb="2">
      <t>カイジョウ</t>
    </rPh>
    <rPh sb="2" eb="4">
      <t>セツエイ</t>
    </rPh>
    <rPh sb="4" eb="5">
      <t>ヒ</t>
    </rPh>
    <rPh sb="5" eb="7">
      <t>カイジョウ</t>
    </rPh>
    <rPh sb="7" eb="8">
      <t>ヒ</t>
    </rPh>
    <rPh sb="8" eb="11">
      <t>タテカエキン</t>
    </rPh>
    <rPh sb="12" eb="14">
      <t>スギタニ</t>
    </rPh>
    <rPh sb="14" eb="17">
      <t>イインチョウ</t>
    </rPh>
    <phoneticPr fontId="2"/>
  </si>
  <si>
    <t>会場設営費設営費立替金（杉谷委員長）</t>
    <rPh sb="0" eb="5">
      <t>カイジョウセツエイヒ</t>
    </rPh>
    <rPh sb="5" eb="8">
      <t>セツエイヒ</t>
    </rPh>
    <rPh sb="8" eb="10">
      <t>タテカエ</t>
    </rPh>
    <rPh sb="10" eb="11">
      <t>キン</t>
    </rPh>
    <rPh sb="12" eb="14">
      <t>スギタニ</t>
    </rPh>
    <rPh sb="14" eb="17">
      <t>イインチョウ</t>
    </rPh>
    <phoneticPr fontId="2"/>
  </si>
  <si>
    <t>会場設営費設営費立替金（杉谷委員長）</t>
    <phoneticPr fontId="2"/>
  </si>
  <si>
    <t>会場費立替返金（杉谷委員長へ）</t>
    <rPh sb="0" eb="3">
      <t>カイジョウヒ</t>
    </rPh>
    <rPh sb="3" eb="5">
      <t>タテカエ</t>
    </rPh>
    <rPh sb="5" eb="7">
      <t>ヘンキン</t>
    </rPh>
    <rPh sb="8" eb="10">
      <t>スギタニ</t>
    </rPh>
    <rPh sb="10" eb="13">
      <t>イインチョウ</t>
    </rPh>
    <phoneticPr fontId="2"/>
  </si>
  <si>
    <t>設営費立替返金（杉谷委員長へ）</t>
    <rPh sb="0" eb="2">
      <t>セツエイ</t>
    </rPh>
    <rPh sb="2" eb="3">
      <t>ヒ</t>
    </rPh>
    <rPh sb="3" eb="5">
      <t>タテカエ</t>
    </rPh>
    <rPh sb="5" eb="7">
      <t>ヘンキン</t>
    </rPh>
    <rPh sb="8" eb="10">
      <t>スギタニ</t>
    </rPh>
    <rPh sb="10" eb="13">
      <t>イインチョウ</t>
    </rPh>
    <phoneticPr fontId="2"/>
  </si>
  <si>
    <t>余剰金　中島財務委員長へ</t>
    <rPh sb="0" eb="3">
      <t>ヨジョウキン</t>
    </rPh>
    <rPh sb="4" eb="6">
      <t>ナカジマ</t>
    </rPh>
    <rPh sb="6" eb="11">
      <t>ザイムイインチョウ</t>
    </rPh>
    <phoneticPr fontId="2"/>
  </si>
  <si>
    <t>作成費（フコク印刷工業）</t>
    <rPh sb="0" eb="2">
      <t>サクセイ</t>
    </rPh>
    <rPh sb="2" eb="3">
      <t>ヒ</t>
    </rPh>
    <rPh sb="7" eb="9">
      <t>インサツ</t>
    </rPh>
    <rPh sb="9" eb="11">
      <t>コウギョウ</t>
    </rPh>
    <phoneticPr fontId="2"/>
  </si>
  <si>
    <t>広報費作成費立替金（杉谷委員長）</t>
    <rPh sb="0" eb="3">
      <t>コウホウヒ</t>
    </rPh>
    <rPh sb="3" eb="6">
      <t>サクセイヒ</t>
    </rPh>
    <phoneticPr fontId="2"/>
  </si>
  <si>
    <t>出金　広報費作成費</t>
    <rPh sb="0" eb="2">
      <t>シュッキン</t>
    </rPh>
    <rPh sb="3" eb="6">
      <t>コウホウヒ</t>
    </rPh>
    <rPh sb="6" eb="9">
      <t>サクセイヒ</t>
    </rPh>
    <phoneticPr fontId="2"/>
  </si>
  <si>
    <t>ページ：1</t>
    <phoneticPr fontId="2"/>
  </si>
  <si>
    <t>1-2</t>
    <phoneticPr fontId="2"/>
  </si>
  <si>
    <t>1-3</t>
    <phoneticPr fontId="2"/>
  </si>
  <si>
    <t>1-4</t>
    <phoneticPr fontId="2"/>
  </si>
  <si>
    <t>2-3</t>
    <phoneticPr fontId="2"/>
  </si>
  <si>
    <t>2-4</t>
    <phoneticPr fontId="2"/>
  </si>
  <si>
    <t>「個」のブランディングを高め組織で行う拡大活動・ブランディング委員会</t>
    <rPh sb="1" eb="2">
      <t>コ</t>
    </rPh>
    <rPh sb="12" eb="13">
      <t>タカ</t>
    </rPh>
    <rPh sb="14" eb="16">
      <t>ソシキ</t>
    </rPh>
    <rPh sb="17" eb="18">
      <t>オコナ</t>
    </rPh>
    <rPh sb="19" eb="21">
      <t>カクダイ</t>
    </rPh>
    <rPh sb="21" eb="23">
      <t>カツドウ</t>
    </rPh>
    <rPh sb="31" eb="34">
      <t>イインカイ</t>
    </rPh>
    <phoneticPr fontId="3"/>
  </si>
  <si>
    <t>2-2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</si>
</sst>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m&quot;月&quot;d&quot;日&quot;;@"/>
  </numFmts>
  <fonts count="2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2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 (本文)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 (本文)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9" fillId="0" borderId="0"/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/>
  </cellStyleXfs>
  <cellXfs count="147">
    <xf numFmtId="0" fontId="0" fillId="0" borderId="0" xfId="0">
      <alignment vertical="center"/>
    </xf>
    <xf numFmtId="0" fontId="1" fillId="0" borderId="0" xfId="1" applyAlignment="1">
      <alignment vertical="center"/>
    </xf>
    <xf numFmtId="0" fontId="4" fillId="0" borderId="0" xfId="1" applyFont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0" fontId="0" fillId="0" borderId="8" xfId="1" applyFont="1" applyBorder="1" applyAlignment="1">
      <alignment vertical="center"/>
    </xf>
    <xf numFmtId="0" fontId="0" fillId="0" borderId="9" xfId="1" applyFont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0" fontId="0" fillId="0" borderId="12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0" fillId="0" borderId="18" xfId="1" applyFont="1" applyBorder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11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0" fillId="0" borderId="21" xfId="1" applyFont="1" applyBorder="1" applyAlignment="1">
      <alignment horizontal="center" vertical="center"/>
    </xf>
    <xf numFmtId="176" fontId="0" fillId="0" borderId="11" xfId="2" applyNumberFormat="1" applyFont="1" applyBorder="1" applyAlignment="1">
      <alignment vertical="center"/>
    </xf>
    <xf numFmtId="0" fontId="0" fillId="0" borderId="19" xfId="1" applyFont="1" applyBorder="1" applyAlignment="1">
      <alignment horizontal="right" vertical="center"/>
    </xf>
    <xf numFmtId="0" fontId="0" fillId="0" borderId="0" xfId="1" applyFont="1" applyAlignment="1">
      <alignment horizontal="centerContinuous" vertical="center"/>
    </xf>
    <xf numFmtId="0" fontId="0" fillId="0" borderId="11" xfId="1" applyFont="1" applyBorder="1" applyAlignment="1">
      <alignment horizontal="centerContinuous" vertical="center"/>
    </xf>
    <xf numFmtId="0" fontId="0" fillId="0" borderId="25" xfId="1" applyFont="1" applyBorder="1" applyAlignment="1">
      <alignment horizontal="centerContinuous" vertical="center"/>
    </xf>
    <xf numFmtId="0" fontId="0" fillId="0" borderId="21" xfId="1" applyFont="1" applyBorder="1" applyAlignment="1">
      <alignment horizontal="centerContinuous" vertical="center"/>
    </xf>
    <xf numFmtId="0" fontId="0" fillId="0" borderId="24" xfId="1" applyFont="1" applyBorder="1" applyAlignment="1">
      <alignment horizontal="centerContinuous" vertical="center"/>
    </xf>
    <xf numFmtId="0" fontId="1" fillId="0" borderId="0" xfId="1" applyAlignment="1">
      <alignment horizontal="right" vertical="center"/>
    </xf>
    <xf numFmtId="0" fontId="0" fillId="0" borderId="1" xfId="1" applyFont="1" applyBorder="1" applyAlignment="1">
      <alignment horizontal="center" vertical="center"/>
    </xf>
    <xf numFmtId="176" fontId="1" fillId="0" borderId="11" xfId="2" applyNumberFormat="1" applyFont="1" applyBorder="1" applyAlignment="1">
      <alignment vertical="center" shrinkToFit="1"/>
    </xf>
    <xf numFmtId="176" fontId="1" fillId="0" borderId="11" xfId="2" applyNumberFormat="1" applyFont="1" applyBorder="1" applyAlignment="1">
      <alignment vertical="center"/>
    </xf>
    <xf numFmtId="0" fontId="0" fillId="0" borderId="22" xfId="1" applyFont="1" applyBorder="1" applyAlignment="1">
      <alignment horizontal="right" vertical="center"/>
    </xf>
    <xf numFmtId="0" fontId="1" fillId="0" borderId="11" xfId="1" applyBorder="1" applyAlignment="1">
      <alignment vertical="center"/>
    </xf>
    <xf numFmtId="176" fontId="1" fillId="0" borderId="11" xfId="1" applyNumberFormat="1" applyBorder="1" applyAlignment="1">
      <alignment vertical="center"/>
    </xf>
    <xf numFmtId="176" fontId="12" fillId="0" borderId="11" xfId="1" applyNumberFormat="1" applyFont="1" applyBorder="1" applyAlignment="1">
      <alignment vertical="center"/>
    </xf>
    <xf numFmtId="0" fontId="12" fillId="0" borderId="11" xfId="1" applyFont="1" applyBorder="1" applyAlignment="1">
      <alignment vertical="center"/>
    </xf>
    <xf numFmtId="0" fontId="0" fillId="0" borderId="0" xfId="1" applyFont="1" applyAlignment="1">
      <alignment horizontal="left" vertical="center"/>
    </xf>
    <xf numFmtId="177" fontId="1" fillId="0" borderId="25" xfId="1" applyNumberFormat="1" applyBorder="1" applyAlignment="1">
      <alignment vertical="center"/>
    </xf>
    <xf numFmtId="0" fontId="12" fillId="0" borderId="0" xfId="1" applyFont="1" applyAlignment="1">
      <alignment horizontal="right" vertical="center"/>
    </xf>
    <xf numFmtId="0" fontId="12" fillId="0" borderId="0" xfId="1" applyFont="1" applyAlignment="1">
      <alignment vertical="center"/>
    </xf>
    <xf numFmtId="0" fontId="12" fillId="0" borderId="21" xfId="1" applyFont="1" applyBorder="1" applyAlignment="1">
      <alignment horizontal="center" vertical="center"/>
    </xf>
    <xf numFmtId="0" fontId="12" fillId="0" borderId="21" xfId="1" applyFont="1" applyBorder="1" applyAlignment="1">
      <alignment vertical="center"/>
    </xf>
    <xf numFmtId="0" fontId="12" fillId="0" borderId="11" xfId="1" applyFont="1" applyBorder="1" applyAlignment="1">
      <alignment horizontal="center" vertical="center"/>
    </xf>
    <xf numFmtId="176" fontId="12" fillId="0" borderId="11" xfId="2" applyNumberFormat="1" applyFont="1" applyBorder="1" applyAlignment="1">
      <alignment vertical="center"/>
    </xf>
    <xf numFmtId="0" fontId="13" fillId="0" borderId="12" xfId="1" applyFont="1" applyBorder="1" applyAlignment="1">
      <alignment vertical="center" wrapText="1"/>
    </xf>
    <xf numFmtId="0" fontId="14" fillId="0" borderId="12" xfId="1" applyFont="1" applyBorder="1" applyAlignment="1">
      <alignment vertical="center"/>
    </xf>
    <xf numFmtId="0" fontId="15" fillId="0" borderId="12" xfId="1" applyFont="1" applyBorder="1" applyAlignment="1">
      <alignment vertical="center"/>
    </xf>
    <xf numFmtId="10" fontId="12" fillId="0" borderId="12" xfId="1" applyNumberFormat="1" applyFont="1" applyBorder="1" applyAlignment="1">
      <alignment vertical="center"/>
    </xf>
    <xf numFmtId="0" fontId="0" fillId="0" borderId="8" xfId="1" applyFont="1" applyBorder="1" applyAlignment="1">
      <alignment horizontal="center" vertical="center"/>
    </xf>
    <xf numFmtId="0" fontId="10" fillId="0" borderId="11" xfId="5" quotePrefix="1" applyNumberFormat="1" applyBorder="1" applyAlignment="1">
      <alignment horizontal="center" vertical="center"/>
    </xf>
    <xf numFmtId="0" fontId="0" fillId="0" borderId="11" xfId="1" applyFont="1" applyBorder="1" applyAlignment="1">
      <alignment horizontal="center" vertical="center"/>
    </xf>
    <xf numFmtId="0" fontId="20" fillId="0" borderId="0" xfId="1" applyFont="1" applyAlignment="1">
      <alignment vertical="center"/>
    </xf>
    <xf numFmtId="176" fontId="6" fillId="0" borderId="11" xfId="2" applyNumberFormat="1" applyFont="1" applyBorder="1" applyAlignment="1">
      <alignment vertical="center"/>
    </xf>
    <xf numFmtId="0" fontId="1" fillId="0" borderId="11" xfId="1" applyBorder="1" applyAlignment="1">
      <alignment vertical="center" shrinkToFit="1"/>
    </xf>
    <xf numFmtId="0" fontId="1" fillId="0" borderId="0" xfId="1" applyAlignment="1">
      <alignment horizontal="center" vertical="center"/>
    </xf>
    <xf numFmtId="0" fontId="17" fillId="0" borderId="11" xfId="1" applyFont="1" applyBorder="1" applyAlignment="1">
      <alignment vertical="center" wrapText="1"/>
    </xf>
    <xf numFmtId="176" fontId="16" fillId="0" borderId="11" xfId="1" applyNumberFormat="1" applyFont="1" applyBorder="1" applyAlignment="1">
      <alignment vertical="center"/>
    </xf>
    <xf numFmtId="0" fontId="10" fillId="0" borderId="11" xfId="5" applyBorder="1" applyAlignment="1">
      <alignment horizontal="center" vertical="center" wrapText="1"/>
    </xf>
    <xf numFmtId="176" fontId="22" fillId="0" borderId="8" xfId="1" applyNumberFormat="1" applyFont="1" applyBorder="1" applyAlignment="1">
      <alignment vertical="center"/>
    </xf>
    <xf numFmtId="0" fontId="23" fillId="0" borderId="8" xfId="1" applyFont="1" applyBorder="1" applyAlignment="1">
      <alignment vertical="center"/>
    </xf>
    <xf numFmtId="176" fontId="16" fillId="0" borderId="5" xfId="1" applyNumberFormat="1" applyFont="1" applyBorder="1" applyAlignment="1">
      <alignment vertical="center"/>
    </xf>
    <xf numFmtId="176" fontId="16" fillId="0" borderId="8" xfId="1" applyNumberFormat="1" applyFont="1" applyBorder="1" applyAlignment="1">
      <alignment vertical="center"/>
    </xf>
    <xf numFmtId="176" fontId="16" fillId="0" borderId="16" xfId="1" applyNumberFormat="1" applyFont="1" applyBorder="1" applyAlignment="1">
      <alignment vertical="center"/>
    </xf>
    <xf numFmtId="176" fontId="16" fillId="0" borderId="24" xfId="1" applyNumberFormat="1" applyFont="1" applyBorder="1" applyAlignment="1">
      <alignment vertical="center"/>
    </xf>
    <xf numFmtId="176" fontId="16" fillId="0" borderId="29" xfId="1" applyNumberFormat="1" applyFont="1" applyBorder="1" applyAlignment="1">
      <alignment vertical="center"/>
    </xf>
    <xf numFmtId="176" fontId="16" fillId="0" borderId="17" xfId="1" applyNumberFormat="1" applyFont="1" applyBorder="1" applyAlignment="1">
      <alignment vertical="center"/>
    </xf>
    <xf numFmtId="176" fontId="6" fillId="0" borderId="11" xfId="1" applyNumberFormat="1" applyFont="1" applyBorder="1" applyAlignment="1">
      <alignment horizontal="right" vertical="center"/>
    </xf>
    <xf numFmtId="176" fontId="10" fillId="0" borderId="11" xfId="5" applyNumberFormat="1" applyBorder="1" applyAlignment="1">
      <alignment horizontal="center" vertical="center"/>
    </xf>
    <xf numFmtId="0" fontId="24" fillId="0" borderId="11" xfId="1" applyFont="1" applyBorder="1" applyAlignment="1">
      <alignment horizontal="center" vertical="center"/>
    </xf>
    <xf numFmtId="0" fontId="12" fillId="0" borderId="24" xfId="1" applyFont="1" applyBorder="1" applyAlignment="1">
      <alignment horizontal="left" vertical="center" wrapText="1"/>
    </xf>
    <xf numFmtId="176" fontId="17" fillId="0" borderId="11" xfId="1" applyNumberFormat="1" applyFont="1" applyBorder="1" applyAlignment="1">
      <alignment horizontal="center" vertical="center"/>
    </xf>
    <xf numFmtId="0" fontId="12" fillId="0" borderId="24" xfId="1" applyFont="1" applyBorder="1" applyAlignment="1">
      <alignment vertical="center"/>
    </xf>
    <xf numFmtId="10" fontId="1" fillId="0" borderId="11" xfId="1" applyNumberFormat="1" applyBorder="1" applyAlignment="1">
      <alignment vertical="center"/>
    </xf>
    <xf numFmtId="0" fontId="12" fillId="0" borderId="22" xfId="1" applyFont="1" applyBorder="1" applyAlignment="1">
      <alignment vertical="center"/>
    </xf>
    <xf numFmtId="0" fontId="12" fillId="0" borderId="1" xfId="1" applyFont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8" xfId="1" applyBorder="1" applyAlignment="1">
      <alignment vertical="center"/>
    </xf>
    <xf numFmtId="176" fontId="6" fillId="0" borderId="11" xfId="1" applyNumberFormat="1" applyFont="1" applyBorder="1" applyAlignment="1">
      <alignment vertical="center"/>
    </xf>
    <xf numFmtId="176" fontId="12" fillId="0" borderId="21" xfId="1" applyNumberFormat="1" applyFont="1" applyBorder="1" applyAlignment="1">
      <alignment vertical="center"/>
    </xf>
    <xf numFmtId="176" fontId="6" fillId="0" borderId="21" xfId="1" applyNumberFormat="1" applyFont="1" applyBorder="1" applyAlignment="1">
      <alignment vertical="center"/>
    </xf>
    <xf numFmtId="0" fontId="12" fillId="0" borderId="20" xfId="1" applyFont="1" applyBorder="1" applyAlignment="1">
      <alignment horizontal="center" vertical="center"/>
    </xf>
    <xf numFmtId="56" fontId="12" fillId="0" borderId="25" xfId="1" applyNumberFormat="1" applyFont="1" applyBorder="1" applyAlignment="1">
      <alignment horizontal="right" vertical="center"/>
    </xf>
    <xf numFmtId="0" fontId="12" fillId="0" borderId="21" xfId="1" applyFont="1" applyBorder="1" applyAlignment="1">
      <alignment horizontal="left" vertical="center" wrapText="1"/>
    </xf>
    <xf numFmtId="0" fontId="12" fillId="0" borderId="11" xfId="1" applyFont="1" applyBorder="1" applyAlignment="1">
      <alignment horizontal="left" vertical="center" wrapText="1"/>
    </xf>
    <xf numFmtId="56" fontId="10" fillId="0" borderId="30" xfId="5" quotePrefix="1" applyNumberFormat="1" applyBorder="1" applyAlignment="1">
      <alignment horizontal="center" vertical="center" wrapText="1"/>
    </xf>
    <xf numFmtId="56" fontId="10" fillId="0" borderId="25" xfId="5" quotePrefix="1" applyNumberFormat="1" applyBorder="1" applyAlignment="1">
      <alignment horizontal="center" vertical="center" wrapText="1"/>
    </xf>
    <xf numFmtId="56" fontId="0" fillId="0" borderId="25" xfId="1" applyNumberFormat="1" applyFont="1" applyBorder="1" applyAlignment="1">
      <alignment horizontal="right" vertical="center"/>
    </xf>
    <xf numFmtId="0" fontId="25" fillId="0" borderId="5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19" fillId="0" borderId="1" xfId="1" applyFont="1" applyBorder="1" applyAlignment="1">
      <alignment horizontal="left" vertical="center"/>
    </xf>
    <xf numFmtId="0" fontId="18" fillId="0" borderId="1" xfId="1" applyFont="1" applyBorder="1" applyAlignment="1">
      <alignment horizontal="left" vertical="center"/>
    </xf>
    <xf numFmtId="0" fontId="0" fillId="0" borderId="2" xfId="1" applyFont="1" applyBorder="1" applyAlignment="1">
      <alignment horizontal="right"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14" xfId="1" applyFont="1" applyBorder="1" applyAlignment="1">
      <alignment horizontal="center" vertical="center"/>
    </xf>
    <xf numFmtId="0" fontId="0" fillId="0" borderId="15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176" fontId="12" fillId="0" borderId="30" xfId="1" applyNumberFormat="1" applyFont="1" applyBorder="1" applyAlignment="1">
      <alignment horizontal="right" vertical="center"/>
    </xf>
    <xf numFmtId="176" fontId="12" fillId="0" borderId="25" xfId="1" applyNumberFormat="1" applyFont="1" applyBorder="1" applyAlignment="1">
      <alignment horizontal="right" vertical="center"/>
    </xf>
    <xf numFmtId="176" fontId="6" fillId="0" borderId="30" xfId="1" applyNumberFormat="1" applyFont="1" applyBorder="1" applyAlignment="1">
      <alignment horizontal="right" vertical="center"/>
    </xf>
    <xf numFmtId="176" fontId="6" fillId="0" borderId="25" xfId="1" applyNumberFormat="1" applyFont="1" applyBorder="1" applyAlignment="1">
      <alignment horizontal="right" vertical="center"/>
    </xf>
    <xf numFmtId="0" fontId="16" fillId="0" borderId="30" xfId="1" applyFont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6" fillId="0" borderId="30" xfId="1" applyFont="1" applyBorder="1" applyAlignment="1">
      <alignment vertical="top" wrapText="1"/>
    </xf>
    <xf numFmtId="0" fontId="16" fillId="0" borderId="25" xfId="1" applyFont="1" applyBorder="1" applyAlignment="1">
      <alignment vertical="top" wrapText="1"/>
    </xf>
    <xf numFmtId="0" fontId="21" fillId="0" borderId="30" xfId="1" applyFont="1" applyBorder="1" applyAlignment="1">
      <alignment horizontal="left" vertical="center" wrapText="1" shrinkToFit="1"/>
    </xf>
    <xf numFmtId="0" fontId="21" fillId="0" borderId="25" xfId="1" applyFont="1" applyBorder="1" applyAlignment="1">
      <alignment horizontal="left" vertical="center" wrapText="1" shrinkToFit="1"/>
    </xf>
    <xf numFmtId="0" fontId="0" fillId="0" borderId="27" xfId="1" applyFont="1" applyBorder="1" applyAlignment="1">
      <alignment horizontal="center" vertical="center"/>
    </xf>
    <xf numFmtId="0" fontId="0" fillId="0" borderId="20" xfId="1" applyFont="1" applyBorder="1" applyAlignment="1">
      <alignment horizontal="center" vertical="center"/>
    </xf>
    <xf numFmtId="0" fontId="0" fillId="0" borderId="19" xfId="1" applyFont="1" applyBorder="1" applyAlignment="1">
      <alignment horizontal="center" vertical="center"/>
    </xf>
    <xf numFmtId="49" fontId="0" fillId="0" borderId="28" xfId="1" applyNumberFormat="1" applyFont="1" applyBorder="1" applyAlignment="1">
      <alignment horizontal="center" vertical="center"/>
    </xf>
    <xf numFmtId="49" fontId="0" fillId="0" borderId="0" xfId="1" applyNumberFormat="1" applyFont="1" applyAlignment="1">
      <alignment horizontal="center" vertical="center"/>
    </xf>
    <xf numFmtId="49" fontId="0" fillId="0" borderId="1" xfId="1" applyNumberFormat="1" applyFont="1" applyBorder="1" applyAlignment="1">
      <alignment horizontal="center" vertical="center"/>
    </xf>
    <xf numFmtId="0" fontId="0" fillId="0" borderId="28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12" fillId="0" borderId="26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0" fontId="12" fillId="0" borderId="30" xfId="1" applyFont="1" applyBorder="1" applyAlignment="1">
      <alignment horizontal="center" vertical="center"/>
    </xf>
    <xf numFmtId="0" fontId="12" fillId="0" borderId="31" xfId="1" applyFont="1" applyBorder="1" applyAlignment="1">
      <alignment horizontal="center" vertical="center"/>
    </xf>
    <xf numFmtId="0" fontId="12" fillId="0" borderId="22" xfId="1" applyFont="1" applyBorder="1" applyAlignment="1">
      <alignment horizontal="center" vertical="center"/>
    </xf>
    <xf numFmtId="0" fontId="12" fillId="0" borderId="21" xfId="1" applyFont="1" applyBorder="1" applyAlignment="1">
      <alignment horizontal="center" vertical="center"/>
    </xf>
    <xf numFmtId="0" fontId="12" fillId="0" borderId="25" xfId="1" applyFont="1" applyBorder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1" xfId="1" applyFont="1" applyBorder="1" applyAlignment="1">
      <alignment horizontal="right" vertical="center"/>
    </xf>
    <xf numFmtId="0" fontId="0" fillId="0" borderId="22" xfId="1" applyFont="1" applyBorder="1" applyAlignment="1">
      <alignment horizontal="center" vertical="center"/>
    </xf>
    <xf numFmtId="0" fontId="0" fillId="0" borderId="23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7" fillId="0" borderId="22" xfId="1" applyFont="1" applyBorder="1" applyAlignment="1">
      <alignment vertical="center"/>
    </xf>
    <xf numFmtId="0" fontId="17" fillId="0" borderId="13" xfId="1" applyFont="1" applyBorder="1" applyAlignment="1">
      <alignment vertical="center"/>
    </xf>
    <xf numFmtId="0" fontId="16" fillId="0" borderId="22" xfId="1" applyFont="1" applyBorder="1" applyAlignment="1">
      <alignment vertical="center"/>
    </xf>
    <xf numFmtId="0" fontId="16" fillId="0" borderId="13" xfId="1" applyFont="1" applyBorder="1" applyAlignment="1">
      <alignment vertical="center"/>
    </xf>
    <xf numFmtId="0" fontId="0" fillId="0" borderId="26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17" fillId="0" borderId="30" xfId="1" applyFont="1" applyBorder="1" applyAlignment="1">
      <alignment horizontal="center" vertical="center"/>
    </xf>
    <xf numFmtId="0" fontId="17" fillId="0" borderId="31" xfId="1" applyFont="1" applyBorder="1" applyAlignment="1">
      <alignment horizontal="center" vertical="center"/>
    </xf>
    <xf numFmtId="0" fontId="17" fillId="0" borderId="25" xfId="1" applyFont="1" applyBorder="1" applyAlignment="1">
      <alignment horizontal="center" vertical="center"/>
    </xf>
    <xf numFmtId="0" fontId="17" fillId="0" borderId="30" xfId="1" applyFont="1" applyBorder="1" applyAlignment="1">
      <alignment horizontal="left" vertical="center" wrapText="1"/>
    </xf>
    <xf numFmtId="0" fontId="17" fillId="0" borderId="25" xfId="1" applyFont="1" applyBorder="1" applyAlignment="1">
      <alignment horizontal="left" vertical="center" wrapText="1"/>
    </xf>
    <xf numFmtId="0" fontId="8" fillId="0" borderId="0" xfId="1" applyFont="1" applyAlignment="1">
      <alignment horizontal="center" vertical="center"/>
    </xf>
  </cellXfs>
  <cellStyles count="7">
    <cellStyle name="ハイパーリンク" xfId="5" builtinId="8"/>
    <cellStyle name="ハイパーリンク 2" xfId="6" xr:uid="{00000000-0005-0000-0000-000001000000}"/>
    <cellStyle name="桁区切り 2" xfId="2" xr:uid="{00000000-0005-0000-0000-000002000000}"/>
    <cellStyle name="標準" xfId="0" builtinId="0"/>
    <cellStyle name="標準 2_０８会員旅行　事業報告書NEW_2月度例会　決算報告（補正）0329" xfId="3" xr:uid="{00000000-0005-0000-0000-000004000000}"/>
    <cellStyle name="標準_様式ファイル(上程委員会向）" xfId="1" xr:uid="{00000000-0005-0000-0000-000005000000}"/>
    <cellStyle name="未定義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seikyusyo\1-2&#65374;4bunkakaikansetueihi&#9312;.pdf" TargetMode="External"/><Relationship Id="rId7" Type="http://schemas.openxmlformats.org/officeDocument/2006/relationships/hyperlink" Target="seikyusyo\3%20fukokuinsatu.pdf" TargetMode="External"/><Relationship Id="rId2" Type="http://schemas.openxmlformats.org/officeDocument/2006/relationships/hyperlink" Target="seikyusyo\1-2&#65374;4bunkakaikansetueihi&#9312;.pdf" TargetMode="External"/><Relationship Id="rId1" Type="http://schemas.openxmlformats.org/officeDocument/2006/relationships/hyperlink" Target="seikyusyo\2-2&#65374;4%20bunkakaikansetueihi&#9313;.pdf" TargetMode="External"/><Relationship Id="rId6" Type="http://schemas.openxmlformats.org/officeDocument/2006/relationships/hyperlink" Target="seikyusyo\2-2&#65374;4%20bunkakaikansetueihi&#9313;.pdf" TargetMode="External"/><Relationship Id="rId5" Type="http://schemas.openxmlformats.org/officeDocument/2006/relationships/hyperlink" Target="seikyusyo\1-2&#65374;4bunkakaikansetueihi&#9312;.pdf" TargetMode="External"/><Relationship Id="rId4" Type="http://schemas.openxmlformats.org/officeDocument/2006/relationships/hyperlink" Target="seikyusyo\2-2&#65374;4%20bunkakaikansetueihi&#9313;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37"/>
  <sheetViews>
    <sheetView tabSelected="1" view="pageBreakPreview" topLeftCell="A11" zoomScale="79" zoomScaleNormal="100" zoomScaleSheetLayoutView="100" workbookViewId="0">
      <selection activeCell="D32" sqref="D32"/>
    </sheetView>
  </sheetViews>
  <sheetFormatPr defaultColWidth="9" defaultRowHeight="13"/>
  <cols>
    <col min="1" max="1" width="3.81640625" style="1" customWidth="1"/>
    <col min="2" max="2" width="18.6328125" style="1" customWidth="1"/>
    <col min="3" max="4" width="15.6328125" style="51" customWidth="1"/>
    <col min="5" max="5" width="15.6328125" style="1" customWidth="1"/>
    <col min="6" max="6" width="23.08984375" style="1" customWidth="1"/>
    <col min="7" max="16384" width="9" style="1"/>
  </cols>
  <sheetData>
    <row r="1" spans="1:6">
      <c r="A1" s="90" t="s">
        <v>33</v>
      </c>
      <c r="B1" s="90"/>
      <c r="C1" s="90"/>
      <c r="D1" s="90"/>
      <c r="E1" s="90"/>
      <c r="F1" s="90"/>
    </row>
    <row r="2" spans="1:6" ht="19">
      <c r="A2" s="91" t="s">
        <v>0</v>
      </c>
      <c r="B2" s="91"/>
      <c r="C2" s="91"/>
      <c r="D2" s="91"/>
      <c r="E2" s="91"/>
      <c r="F2" s="91"/>
    </row>
    <row r="3" spans="1:6" ht="19">
      <c r="A3" s="2"/>
      <c r="B3" s="92" t="s">
        <v>72</v>
      </c>
      <c r="C3" s="93"/>
      <c r="D3" s="93"/>
      <c r="E3" s="93"/>
      <c r="F3" s="93"/>
    </row>
    <row r="4" spans="1:6" ht="19">
      <c r="A4" s="2"/>
      <c r="B4" s="92" t="s">
        <v>105</v>
      </c>
      <c r="C4" s="93"/>
      <c r="D4" s="93"/>
      <c r="E4" s="93"/>
      <c r="F4" s="93"/>
    </row>
    <row r="5" spans="1:6" ht="13.5" thickBot="1">
      <c r="A5" s="94" t="s">
        <v>1</v>
      </c>
      <c r="B5" s="94"/>
      <c r="C5" s="94"/>
      <c r="D5" s="94"/>
      <c r="E5" s="94"/>
      <c r="F5" s="94"/>
    </row>
    <row r="6" spans="1:6" ht="19.5" customHeight="1">
      <c r="A6" s="95" t="s">
        <v>2</v>
      </c>
      <c r="B6" s="96"/>
      <c r="C6" s="87" t="s">
        <v>3</v>
      </c>
      <c r="D6" s="87" t="s">
        <v>4</v>
      </c>
      <c r="E6" s="3" t="s">
        <v>5</v>
      </c>
      <c r="F6" s="4" t="s">
        <v>6</v>
      </c>
    </row>
    <row r="7" spans="1:6" ht="19.5" customHeight="1">
      <c r="A7" s="97" t="s">
        <v>7</v>
      </c>
      <c r="B7" s="98"/>
      <c r="C7" s="58"/>
      <c r="D7" s="58"/>
      <c r="E7" s="59"/>
      <c r="F7" s="6"/>
    </row>
    <row r="8" spans="1:6" ht="19.5" customHeight="1">
      <c r="A8" s="7">
        <v>1</v>
      </c>
      <c r="B8" s="8" t="s">
        <v>8</v>
      </c>
      <c r="C8" s="56"/>
      <c r="D8" s="56"/>
      <c r="E8" s="56">
        <f t="shared" ref="E8:E15" si="0">C8-D8</f>
        <v>0</v>
      </c>
      <c r="F8" s="9"/>
    </row>
    <row r="9" spans="1:6" ht="19.5" customHeight="1">
      <c r="A9" s="7">
        <v>2</v>
      </c>
      <c r="B9" s="8" t="s">
        <v>9</v>
      </c>
      <c r="C9" s="56"/>
      <c r="D9" s="56"/>
      <c r="E9" s="56">
        <f t="shared" si="0"/>
        <v>0</v>
      </c>
      <c r="F9" s="9"/>
    </row>
    <row r="10" spans="1:6" ht="19.5" customHeight="1">
      <c r="A10" s="7">
        <v>3</v>
      </c>
      <c r="B10" s="8" t="s">
        <v>10</v>
      </c>
      <c r="C10" s="56"/>
      <c r="D10" s="56"/>
      <c r="E10" s="56">
        <f t="shared" si="0"/>
        <v>0</v>
      </c>
      <c r="F10" s="9"/>
    </row>
    <row r="11" spans="1:6" ht="19.5" customHeight="1">
      <c r="A11" s="7">
        <v>4</v>
      </c>
      <c r="B11" s="8" t="s">
        <v>11</v>
      </c>
      <c r="C11" s="56"/>
      <c r="D11" s="56"/>
      <c r="E11" s="56">
        <f t="shared" si="0"/>
        <v>0</v>
      </c>
      <c r="F11" s="9"/>
    </row>
    <row r="12" spans="1:6" ht="19.5" customHeight="1">
      <c r="A12" s="7">
        <v>5</v>
      </c>
      <c r="B12" s="8" t="s">
        <v>12</v>
      </c>
      <c r="C12" s="56"/>
      <c r="D12" s="56"/>
      <c r="E12" s="56">
        <f t="shared" si="0"/>
        <v>0</v>
      </c>
      <c r="F12" s="9"/>
    </row>
    <row r="13" spans="1:6" ht="19.5" customHeight="1">
      <c r="A13" s="7">
        <v>6</v>
      </c>
      <c r="B13" s="8" t="s">
        <v>13</v>
      </c>
      <c r="C13" s="56"/>
      <c r="D13" s="56"/>
      <c r="E13" s="56">
        <f t="shared" si="0"/>
        <v>0</v>
      </c>
      <c r="F13" s="9"/>
    </row>
    <row r="14" spans="1:6" ht="19.5" customHeight="1">
      <c r="A14" s="7">
        <v>7</v>
      </c>
      <c r="B14" s="8" t="s">
        <v>14</v>
      </c>
      <c r="C14" s="56">
        <f>'収益・費用明細書(様式12)'!G7</f>
        <v>136000</v>
      </c>
      <c r="D14" s="56">
        <f>'収益・費用明細書(様式12)'!G7</f>
        <v>136000</v>
      </c>
      <c r="E14" s="56">
        <f t="shared" si="0"/>
        <v>0</v>
      </c>
      <c r="F14" s="46"/>
    </row>
    <row r="15" spans="1:6" ht="19.5" customHeight="1">
      <c r="A15" s="7">
        <v>8</v>
      </c>
      <c r="B15" s="8" t="s">
        <v>15</v>
      </c>
      <c r="C15" s="63">
        <f>'収益・費用明細書(様式12)'!G8</f>
        <v>0</v>
      </c>
      <c r="D15" s="56">
        <f>'収益・費用明細書(様式12)'!H8</f>
        <v>0</v>
      </c>
      <c r="E15" s="56">
        <f t="shared" si="0"/>
        <v>0</v>
      </c>
      <c r="F15" s="9"/>
    </row>
    <row r="16" spans="1:6" ht="19.5" customHeight="1">
      <c r="A16" s="97" t="s">
        <v>16</v>
      </c>
      <c r="B16" s="99"/>
      <c r="C16" s="60">
        <f>SUM(C8:C15)</f>
        <v>136000</v>
      </c>
      <c r="D16" s="60">
        <f>SUM(D8:D15)</f>
        <v>136000</v>
      </c>
      <c r="E16" s="60">
        <f>SUM(E8:E15)</f>
        <v>0</v>
      </c>
      <c r="F16" s="10"/>
    </row>
    <row r="17" spans="1:6" ht="19.5" customHeight="1">
      <c r="A17" s="97" t="s">
        <v>17</v>
      </c>
      <c r="B17" s="98"/>
      <c r="C17" s="61"/>
      <c r="D17" s="61"/>
      <c r="E17" s="61"/>
      <c r="F17" s="6"/>
    </row>
    <row r="18" spans="1:6" ht="19.5" customHeight="1">
      <c r="A18" s="7">
        <v>1</v>
      </c>
      <c r="B18" s="8" t="s">
        <v>18</v>
      </c>
      <c r="C18" s="56">
        <f>'収益・費用明細書(様式12)'!G24</f>
        <v>30800</v>
      </c>
      <c r="D18" s="56">
        <f>'収益・費用明細書(様式12)'!H24</f>
        <v>30800</v>
      </c>
      <c r="E18" s="56">
        <f t="shared" ref="E18:E33" si="1">C18-D18</f>
        <v>0</v>
      </c>
      <c r="F18" s="44"/>
    </row>
    <row r="19" spans="1:6" ht="19.5" customHeight="1">
      <c r="A19" s="7">
        <v>2</v>
      </c>
      <c r="B19" s="8" t="s">
        <v>34</v>
      </c>
      <c r="C19" s="56">
        <f>'収益・費用明細書(様式12)'!G27</f>
        <v>0</v>
      </c>
      <c r="D19" s="56">
        <f>'収益・費用明細書(様式12)'!H27</f>
        <v>0</v>
      </c>
      <c r="E19" s="56">
        <f t="shared" si="1"/>
        <v>0</v>
      </c>
      <c r="F19" s="9"/>
    </row>
    <row r="20" spans="1:6" ht="19.5" customHeight="1">
      <c r="A20" s="7">
        <v>3</v>
      </c>
      <c r="B20" s="8" t="s">
        <v>19</v>
      </c>
      <c r="C20" s="56"/>
      <c r="D20" s="56"/>
      <c r="E20" s="56">
        <f t="shared" si="1"/>
        <v>0</v>
      </c>
      <c r="F20" s="9"/>
    </row>
    <row r="21" spans="1:6" ht="19.5" customHeight="1">
      <c r="A21" s="7">
        <v>4</v>
      </c>
      <c r="B21" s="8" t="s">
        <v>20</v>
      </c>
      <c r="C21" s="56"/>
      <c r="D21" s="56"/>
      <c r="E21" s="56">
        <f t="shared" si="1"/>
        <v>0</v>
      </c>
      <c r="F21" s="9"/>
    </row>
    <row r="22" spans="1:6" ht="19.5" customHeight="1">
      <c r="A22" s="11">
        <v>5</v>
      </c>
      <c r="B22" s="8" t="s">
        <v>21</v>
      </c>
      <c r="C22" s="56">
        <f>'収益・費用明細書(様式12)'!G29</f>
        <v>66200</v>
      </c>
      <c r="D22" s="56">
        <f>'収益・費用明細書(様式12)'!H29</f>
        <v>66200</v>
      </c>
      <c r="E22" s="56">
        <f t="shared" si="1"/>
        <v>0</v>
      </c>
      <c r="F22" s="9"/>
    </row>
    <row r="23" spans="1:6" ht="19.5" customHeight="1">
      <c r="A23" s="11">
        <v>6</v>
      </c>
      <c r="B23" s="8" t="s">
        <v>22</v>
      </c>
      <c r="C23" s="56"/>
      <c r="D23" s="56"/>
      <c r="E23" s="56"/>
      <c r="F23" s="45"/>
    </row>
    <row r="24" spans="1:6" ht="19.5" customHeight="1">
      <c r="A24" s="11">
        <v>7</v>
      </c>
      <c r="B24" s="8" t="s">
        <v>23</v>
      </c>
      <c r="C24" s="56"/>
      <c r="D24" s="56"/>
      <c r="E24" s="56">
        <f t="shared" si="1"/>
        <v>0</v>
      </c>
      <c r="F24" s="9"/>
    </row>
    <row r="25" spans="1:6" ht="19.5" customHeight="1">
      <c r="A25" s="11">
        <v>8</v>
      </c>
      <c r="B25" s="8" t="s">
        <v>35</v>
      </c>
      <c r="C25" s="56"/>
      <c r="D25" s="56"/>
      <c r="E25" s="56">
        <f t="shared" si="1"/>
        <v>0</v>
      </c>
      <c r="F25" s="9"/>
    </row>
    <row r="26" spans="1:6" ht="19.5" customHeight="1">
      <c r="A26" s="11">
        <v>9</v>
      </c>
      <c r="B26" s="8" t="s">
        <v>24</v>
      </c>
      <c r="C26" s="56"/>
      <c r="D26" s="56"/>
      <c r="E26" s="56">
        <f t="shared" si="1"/>
        <v>0</v>
      </c>
      <c r="F26" s="9"/>
    </row>
    <row r="27" spans="1:6" ht="19.5" customHeight="1">
      <c r="A27" s="11">
        <v>10</v>
      </c>
      <c r="B27" s="8" t="s">
        <v>25</v>
      </c>
      <c r="C27" s="56"/>
      <c r="D27" s="56"/>
      <c r="E27" s="56">
        <f t="shared" si="1"/>
        <v>0</v>
      </c>
      <c r="F27" s="9"/>
    </row>
    <row r="28" spans="1:6" ht="19.5" customHeight="1">
      <c r="A28" s="11">
        <v>11</v>
      </c>
      <c r="B28" s="8" t="s">
        <v>26</v>
      </c>
      <c r="C28" s="56"/>
      <c r="D28" s="56"/>
      <c r="E28" s="56">
        <f t="shared" si="1"/>
        <v>0</v>
      </c>
      <c r="F28" s="9"/>
    </row>
    <row r="29" spans="1:6" ht="19.5" customHeight="1">
      <c r="A29" s="11">
        <v>12</v>
      </c>
      <c r="B29" s="8" t="s">
        <v>27</v>
      </c>
      <c r="C29" s="56"/>
      <c r="D29" s="56"/>
      <c r="E29" s="56">
        <f t="shared" si="1"/>
        <v>0</v>
      </c>
      <c r="F29" s="9"/>
    </row>
    <row r="30" spans="1:6" ht="19.5" customHeight="1">
      <c r="A30" s="11">
        <v>13</v>
      </c>
      <c r="B30" s="8" t="s">
        <v>28</v>
      </c>
      <c r="C30" s="56"/>
      <c r="D30" s="56"/>
      <c r="E30" s="56">
        <f t="shared" si="1"/>
        <v>0</v>
      </c>
      <c r="F30" s="9"/>
    </row>
    <row r="31" spans="1:6" ht="19.5" customHeight="1">
      <c r="A31" s="11">
        <v>14</v>
      </c>
      <c r="B31" s="8" t="s">
        <v>29</v>
      </c>
      <c r="C31" s="56">
        <f>'収益・費用明細書(様式12)'!G32</f>
        <v>0</v>
      </c>
      <c r="D31" s="56">
        <f>'収益・費用明細書(様式12)'!H32</f>
        <v>0</v>
      </c>
      <c r="E31" s="56">
        <f t="shared" si="1"/>
        <v>0</v>
      </c>
      <c r="F31" s="9"/>
    </row>
    <row r="32" spans="1:6" ht="19.5" customHeight="1">
      <c r="A32" s="11">
        <v>15</v>
      </c>
      <c r="B32" s="8" t="s">
        <v>30</v>
      </c>
      <c r="C32" s="56">
        <f>'収益・費用明細書(様式12)'!G33</f>
        <v>39000</v>
      </c>
      <c r="D32" s="56">
        <f>'収益・費用明細書(様式12)'!H33</f>
        <v>0</v>
      </c>
      <c r="E32" s="56">
        <f t="shared" si="1"/>
        <v>39000</v>
      </c>
      <c r="F32" s="47">
        <f>C32/C33</f>
        <v>0.28676470588235292</v>
      </c>
    </row>
    <row r="33" spans="1:6" ht="19.5" customHeight="1">
      <c r="A33" s="97" t="s">
        <v>31</v>
      </c>
      <c r="B33" s="99"/>
      <c r="C33" s="56">
        <f>SUM(C18:C32)</f>
        <v>136000</v>
      </c>
      <c r="D33" s="56">
        <f>SUM(D18:D32)</f>
        <v>97000</v>
      </c>
      <c r="E33" s="56">
        <f t="shared" si="1"/>
        <v>39000</v>
      </c>
      <c r="F33" s="9"/>
    </row>
    <row r="34" spans="1:6" ht="19.5" customHeight="1" thickBot="1">
      <c r="A34" s="100" t="s">
        <v>32</v>
      </c>
      <c r="B34" s="101"/>
      <c r="C34" s="64">
        <f>C16-C33</f>
        <v>0</v>
      </c>
      <c r="D34" s="65">
        <f>D16-D33</f>
        <v>39000</v>
      </c>
      <c r="E34" s="62"/>
      <c r="F34" s="12"/>
    </row>
    <row r="35" spans="1:6">
      <c r="A35" s="102"/>
      <c r="B35" s="102"/>
      <c r="C35" s="102"/>
      <c r="D35" s="102"/>
      <c r="E35" s="102"/>
      <c r="F35" s="102"/>
    </row>
    <row r="36" spans="1:6" ht="18" customHeight="1">
      <c r="A36" s="88"/>
      <c r="B36" s="89" t="s">
        <v>100</v>
      </c>
      <c r="C36" s="89"/>
      <c r="D36" s="89"/>
      <c r="E36" s="89"/>
      <c r="F36" s="89"/>
    </row>
    <row r="37" spans="1:6" ht="17.25" customHeight="1">
      <c r="A37" s="88"/>
      <c r="B37" s="89"/>
      <c r="C37" s="89"/>
      <c r="D37" s="89"/>
      <c r="E37" s="89"/>
      <c r="F37" s="89"/>
    </row>
  </sheetData>
  <mergeCells count="15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  <mergeCell ref="B3:F3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42"/>
  <sheetViews>
    <sheetView topLeftCell="A30" zoomScale="60" zoomScaleNormal="70" zoomScaleSheetLayoutView="100" workbookViewId="0">
      <selection activeCell="F38" sqref="F38"/>
    </sheetView>
  </sheetViews>
  <sheetFormatPr defaultColWidth="9" defaultRowHeight="13"/>
  <cols>
    <col min="1" max="1" width="1.6328125" style="1" customWidth="1"/>
    <col min="2" max="2" width="3.6328125" style="1" customWidth="1"/>
    <col min="3" max="3" width="1.6328125" style="1" customWidth="1"/>
    <col min="4" max="4" width="18.6328125" style="1" customWidth="1"/>
    <col min="5" max="5" width="11.6328125" style="54" customWidth="1"/>
    <col min="6" max="6" width="30" style="1" bestFit="1" customWidth="1"/>
    <col min="7" max="9" width="12.81640625" style="1" customWidth="1"/>
    <col min="10" max="10" width="7.6328125" style="54" bestFit="1" customWidth="1"/>
    <col min="11" max="16384" width="9" style="1"/>
  </cols>
  <sheetData>
    <row r="1" spans="1:12">
      <c r="A1" s="13"/>
      <c r="B1" s="13"/>
      <c r="C1" s="13"/>
      <c r="D1" s="90" t="s">
        <v>50</v>
      </c>
      <c r="E1" s="90"/>
      <c r="F1" s="90"/>
      <c r="G1" s="90"/>
      <c r="H1" s="90"/>
      <c r="I1" s="90"/>
      <c r="J1" s="90"/>
      <c r="K1" s="13"/>
    </row>
    <row r="2" spans="1:12">
      <c r="A2" s="13"/>
      <c r="B2" s="13"/>
      <c r="C2" s="13"/>
      <c r="D2" s="129" t="str">
        <f>'収支決算報告書(様式11)'!$B$3</f>
        <v>担当委員会：ブランディング委員会</v>
      </c>
      <c r="E2" s="129"/>
      <c r="F2" s="129"/>
      <c r="G2" s="129"/>
      <c r="H2" s="129"/>
      <c r="I2" s="129"/>
      <c r="J2" s="17"/>
      <c r="K2" s="13"/>
    </row>
    <row r="3" spans="1:12">
      <c r="A3" s="13"/>
      <c r="B3" s="13"/>
      <c r="C3" s="13"/>
      <c r="D3" s="129" t="s">
        <v>106</v>
      </c>
      <c r="E3" s="129"/>
      <c r="F3" s="129"/>
      <c r="G3" s="129"/>
      <c r="H3" s="129"/>
      <c r="I3" s="129"/>
      <c r="J3" s="17"/>
      <c r="K3" s="13"/>
    </row>
    <row r="4" spans="1:12">
      <c r="A4" s="13"/>
      <c r="B4" s="13"/>
      <c r="C4" s="13"/>
      <c r="D4" s="14"/>
      <c r="E4" s="17"/>
      <c r="F4" s="38"/>
      <c r="G4" s="38"/>
      <c r="H4" s="38"/>
      <c r="I4" s="38"/>
      <c r="J4" s="17"/>
      <c r="K4" s="13"/>
    </row>
    <row r="5" spans="1:12">
      <c r="A5" s="120" t="s">
        <v>49</v>
      </c>
      <c r="B5" s="120"/>
      <c r="C5" s="120"/>
      <c r="D5" s="120"/>
      <c r="E5" s="17" t="s">
        <v>48</v>
      </c>
      <c r="F5" s="39"/>
      <c r="G5" s="39"/>
      <c r="H5" s="39"/>
      <c r="I5" s="130" t="s">
        <v>42</v>
      </c>
      <c r="J5" s="130"/>
      <c r="K5" s="13"/>
    </row>
    <row r="6" spans="1:12" ht="30" customHeight="1">
      <c r="A6" s="131" t="s">
        <v>41</v>
      </c>
      <c r="B6" s="98"/>
      <c r="C6" s="98"/>
      <c r="D6" s="99"/>
      <c r="E6" s="132" t="s">
        <v>47</v>
      </c>
      <c r="F6" s="99"/>
      <c r="G6" s="40" t="s">
        <v>3</v>
      </c>
      <c r="H6" s="40" t="s">
        <v>4</v>
      </c>
      <c r="I6" s="42" t="s">
        <v>46</v>
      </c>
      <c r="J6" s="18" t="s">
        <v>38</v>
      </c>
      <c r="K6" s="13"/>
    </row>
    <row r="7" spans="1:12" ht="30" customHeight="1">
      <c r="A7" s="21" t="s">
        <v>37</v>
      </c>
      <c r="B7" s="28">
        <v>7</v>
      </c>
      <c r="C7" s="16" t="s">
        <v>36</v>
      </c>
      <c r="D7" s="15" t="s">
        <v>62</v>
      </c>
      <c r="E7" s="135" t="s">
        <v>107</v>
      </c>
      <c r="F7" s="136"/>
      <c r="G7" s="34">
        <v>136000</v>
      </c>
      <c r="H7" s="34">
        <v>136000</v>
      </c>
      <c r="I7" s="34">
        <f>G7-H7</f>
        <v>0</v>
      </c>
      <c r="J7" s="50"/>
      <c r="K7" s="13"/>
    </row>
    <row r="8" spans="1:12" ht="30" customHeight="1">
      <c r="A8" s="21" t="s">
        <v>37</v>
      </c>
      <c r="B8" s="28">
        <v>8</v>
      </c>
      <c r="C8" s="16" t="s">
        <v>36</v>
      </c>
      <c r="D8" s="15" t="s">
        <v>66</v>
      </c>
      <c r="E8" s="137" t="s">
        <v>65</v>
      </c>
      <c r="F8" s="138"/>
      <c r="G8" s="34">
        <v>0</v>
      </c>
      <c r="H8" s="34">
        <v>0</v>
      </c>
      <c r="I8" s="34">
        <f>G8-H8</f>
        <v>0</v>
      </c>
      <c r="J8" s="50"/>
      <c r="K8" s="13"/>
    </row>
    <row r="9" spans="1:12" ht="30" customHeight="1">
      <c r="A9" s="131" t="s">
        <v>45</v>
      </c>
      <c r="B9" s="98"/>
      <c r="C9" s="98"/>
      <c r="D9" s="98"/>
      <c r="E9" s="98"/>
      <c r="F9" s="99"/>
      <c r="G9" s="52">
        <f>SUM(G7:G8)</f>
        <v>136000</v>
      </c>
      <c r="H9" s="52">
        <f>SUM(H7:H8)</f>
        <v>136000</v>
      </c>
      <c r="I9" s="43">
        <f>SUM(I7:I8)</f>
        <v>0</v>
      </c>
      <c r="J9" s="50"/>
      <c r="K9" s="13"/>
    </row>
    <row r="10" spans="1:12" ht="13.5" customHeight="1">
      <c r="A10" s="13"/>
      <c r="B10" s="13"/>
      <c r="C10" s="13"/>
      <c r="D10" s="13"/>
      <c r="E10" s="17"/>
      <c r="F10" s="39"/>
      <c r="G10" s="39"/>
      <c r="H10" s="39"/>
      <c r="I10" s="39"/>
      <c r="J10" s="17"/>
      <c r="K10" s="13"/>
    </row>
    <row r="11" spans="1:12" ht="13.5" customHeight="1">
      <c r="A11" s="13"/>
      <c r="B11" s="13"/>
      <c r="C11" s="13"/>
      <c r="D11" s="13"/>
      <c r="E11" s="17"/>
      <c r="F11" s="39"/>
      <c r="G11" s="39"/>
      <c r="H11" s="39"/>
      <c r="I11" s="39"/>
      <c r="J11" s="17"/>
      <c r="K11" s="13"/>
    </row>
    <row r="12" spans="1:12" ht="17.25" customHeight="1">
      <c r="A12" s="13"/>
      <c r="B12" s="13"/>
      <c r="C12" s="13"/>
      <c r="D12" s="90"/>
      <c r="E12" s="90"/>
      <c r="F12" s="90"/>
      <c r="G12" s="90"/>
      <c r="H12" s="90"/>
      <c r="I12" s="90"/>
      <c r="J12" s="90"/>
      <c r="K12" s="13"/>
    </row>
    <row r="13" spans="1:12" ht="17.25" customHeight="1">
      <c r="A13" s="120" t="s">
        <v>44</v>
      </c>
      <c r="B13" s="120"/>
      <c r="C13" s="120"/>
      <c r="D13" s="120"/>
      <c r="E13" s="17" t="s">
        <v>43</v>
      </c>
      <c r="F13" s="39"/>
      <c r="G13" s="39"/>
      <c r="H13" s="39"/>
      <c r="I13" s="130" t="s">
        <v>42</v>
      </c>
      <c r="J13" s="130"/>
      <c r="K13" s="13"/>
    </row>
    <row r="14" spans="1:12" ht="30" customHeight="1">
      <c r="A14" s="131" t="s">
        <v>41</v>
      </c>
      <c r="B14" s="98"/>
      <c r="C14" s="98"/>
      <c r="D14" s="99"/>
      <c r="E14" s="19" t="s">
        <v>40</v>
      </c>
      <c r="F14" s="40" t="s">
        <v>39</v>
      </c>
      <c r="G14" s="40" t="s">
        <v>3</v>
      </c>
      <c r="H14" s="40" t="s">
        <v>4</v>
      </c>
      <c r="I14" s="42" t="s">
        <v>5</v>
      </c>
      <c r="J14" s="18" t="s">
        <v>38</v>
      </c>
      <c r="K14" s="13"/>
    </row>
    <row r="15" spans="1:12" ht="17" customHeight="1">
      <c r="A15" s="113" t="s">
        <v>37</v>
      </c>
      <c r="B15" s="119">
        <v>1</v>
      </c>
      <c r="C15" s="119" t="s">
        <v>36</v>
      </c>
      <c r="D15" s="139" t="s">
        <v>70</v>
      </c>
      <c r="E15" s="107" t="s">
        <v>73</v>
      </c>
      <c r="F15" s="109" t="s">
        <v>108</v>
      </c>
      <c r="G15" s="103">
        <v>22000</v>
      </c>
      <c r="H15" s="103">
        <v>22000</v>
      </c>
      <c r="I15" s="105">
        <f>G15-H15</f>
        <v>0</v>
      </c>
      <c r="J15" s="84"/>
      <c r="K15" s="13"/>
      <c r="L15" s="13"/>
    </row>
    <row r="16" spans="1:12" ht="18.5" customHeight="1">
      <c r="A16" s="114"/>
      <c r="B16" s="102"/>
      <c r="C16" s="102"/>
      <c r="D16" s="140"/>
      <c r="E16" s="108"/>
      <c r="F16" s="110"/>
      <c r="G16" s="104"/>
      <c r="H16" s="104"/>
      <c r="I16" s="106"/>
      <c r="J16" s="85"/>
      <c r="K16" s="13"/>
      <c r="L16" s="13"/>
    </row>
    <row r="17" spans="1:12" ht="18.5" customHeight="1">
      <c r="A17" s="114"/>
      <c r="B17" s="102"/>
      <c r="C17" s="102"/>
      <c r="D17" s="140"/>
      <c r="E17" s="141" t="s">
        <v>74</v>
      </c>
      <c r="F17" s="144" t="s">
        <v>75</v>
      </c>
      <c r="G17" s="103">
        <v>2200</v>
      </c>
      <c r="H17" s="103">
        <v>2200</v>
      </c>
      <c r="I17" s="105">
        <f>G17-H17</f>
        <v>0</v>
      </c>
      <c r="J17" s="84" t="s">
        <v>130</v>
      </c>
      <c r="K17" s="13"/>
      <c r="L17" s="13"/>
    </row>
    <row r="18" spans="1:12" ht="18.5" customHeight="1">
      <c r="A18" s="114"/>
      <c r="B18" s="102"/>
      <c r="C18" s="102"/>
      <c r="D18" s="140"/>
      <c r="E18" s="142"/>
      <c r="F18" s="145"/>
      <c r="G18" s="104"/>
      <c r="H18" s="104"/>
      <c r="I18" s="106"/>
      <c r="J18" s="85" t="s">
        <v>136</v>
      </c>
      <c r="K18" s="13"/>
    </row>
    <row r="19" spans="1:12" ht="18.5" customHeight="1">
      <c r="A19" s="114"/>
      <c r="B19" s="102"/>
      <c r="C19" s="102"/>
      <c r="D19" s="140"/>
      <c r="E19" s="142"/>
      <c r="F19" s="111" t="s">
        <v>76</v>
      </c>
      <c r="G19" s="103">
        <v>2200</v>
      </c>
      <c r="H19" s="103">
        <v>2200</v>
      </c>
      <c r="I19" s="105">
        <f>G19-H19</f>
        <v>0</v>
      </c>
      <c r="J19" s="84" t="s">
        <v>131</v>
      </c>
      <c r="K19" s="13"/>
    </row>
    <row r="20" spans="1:12" ht="18.5" customHeight="1">
      <c r="A20" s="114"/>
      <c r="B20" s="102"/>
      <c r="C20" s="102"/>
      <c r="D20" s="140"/>
      <c r="E20" s="142"/>
      <c r="F20" s="112"/>
      <c r="G20" s="104"/>
      <c r="H20" s="104"/>
      <c r="I20" s="106"/>
      <c r="J20" s="85" t="s">
        <v>133</v>
      </c>
      <c r="K20" s="13"/>
    </row>
    <row r="21" spans="1:12" ht="18.5" customHeight="1">
      <c r="A21" s="114"/>
      <c r="B21" s="102"/>
      <c r="C21" s="102"/>
      <c r="D21" s="140"/>
      <c r="E21" s="142"/>
      <c r="F21" s="144" t="s">
        <v>77</v>
      </c>
      <c r="G21" s="103">
        <v>4400</v>
      </c>
      <c r="H21" s="103">
        <v>4400</v>
      </c>
      <c r="I21" s="105">
        <f>G21-H21</f>
        <v>0</v>
      </c>
      <c r="J21" s="84" t="s">
        <v>132</v>
      </c>
      <c r="K21" s="13"/>
    </row>
    <row r="22" spans="1:12" ht="18.5" customHeight="1">
      <c r="A22" s="114"/>
      <c r="B22" s="102"/>
      <c r="C22" s="102"/>
      <c r="D22" s="140"/>
      <c r="E22" s="142"/>
      <c r="F22" s="145"/>
      <c r="G22" s="104"/>
      <c r="H22" s="104"/>
      <c r="I22" s="106"/>
      <c r="J22" s="85" t="s">
        <v>134</v>
      </c>
      <c r="K22" s="13"/>
    </row>
    <row r="23" spans="1:12" ht="30" customHeight="1">
      <c r="A23" s="114"/>
      <c r="B23" s="102"/>
      <c r="C23" s="102"/>
      <c r="D23" s="140"/>
      <c r="E23" s="143"/>
      <c r="F23" s="55" t="s">
        <v>109</v>
      </c>
      <c r="G23" s="78">
        <v>0</v>
      </c>
      <c r="H23" s="79">
        <v>0</v>
      </c>
      <c r="I23" s="77">
        <f t="shared" ref="I23:I35" si="0">G23-H23</f>
        <v>0</v>
      </c>
      <c r="J23" s="49"/>
      <c r="K23" s="13"/>
    </row>
    <row r="24" spans="1:12" ht="33.5" customHeight="1">
      <c r="A24" s="114"/>
      <c r="B24" s="102"/>
      <c r="C24" s="102"/>
      <c r="D24" s="140"/>
      <c r="E24" s="133" t="s">
        <v>69</v>
      </c>
      <c r="F24" s="134"/>
      <c r="G24" s="79">
        <f>SUM(G15:G23)</f>
        <v>30800</v>
      </c>
      <c r="H24" s="79">
        <f>SUM(H15:H23)</f>
        <v>30800</v>
      </c>
      <c r="I24" s="77">
        <f t="shared" si="0"/>
        <v>0</v>
      </c>
      <c r="J24" s="57"/>
      <c r="K24" s="13"/>
    </row>
    <row r="25" spans="1:12" ht="30" customHeight="1">
      <c r="A25" s="113" t="s">
        <v>87</v>
      </c>
      <c r="B25" s="116" t="s">
        <v>88</v>
      </c>
      <c r="C25" s="119" t="s">
        <v>89</v>
      </c>
      <c r="D25" s="121" t="s">
        <v>86</v>
      </c>
      <c r="E25" s="124" t="s">
        <v>78</v>
      </c>
      <c r="F25" s="35" t="s">
        <v>110</v>
      </c>
      <c r="G25" s="34">
        <v>0</v>
      </c>
      <c r="H25" s="34">
        <v>0</v>
      </c>
      <c r="I25" s="66">
        <f t="shared" si="0"/>
        <v>0</v>
      </c>
      <c r="J25" s="67"/>
    </row>
    <row r="26" spans="1:12" ht="30" customHeight="1">
      <c r="A26" s="114"/>
      <c r="B26" s="117"/>
      <c r="C26" s="102"/>
      <c r="D26" s="122"/>
      <c r="E26" s="128"/>
      <c r="F26" s="35" t="s">
        <v>111</v>
      </c>
      <c r="G26" s="34">
        <v>0</v>
      </c>
      <c r="H26" s="34">
        <v>0</v>
      </c>
      <c r="I26" s="66">
        <f t="shared" si="0"/>
        <v>0</v>
      </c>
      <c r="J26" s="67"/>
    </row>
    <row r="27" spans="1:12" ht="30" customHeight="1">
      <c r="A27" s="115"/>
      <c r="B27" s="118"/>
      <c r="C27" s="120"/>
      <c r="D27" s="123"/>
      <c r="E27" s="126" t="s">
        <v>69</v>
      </c>
      <c r="F27" s="127"/>
      <c r="G27" s="34">
        <f>SUM(G25:G26)</f>
        <v>0</v>
      </c>
      <c r="H27" s="34">
        <f>SUM(H25:H26)</f>
        <v>0</v>
      </c>
      <c r="I27" s="66">
        <f t="shared" si="0"/>
        <v>0</v>
      </c>
      <c r="J27" s="68"/>
    </row>
    <row r="28" spans="1:12" ht="30" customHeight="1">
      <c r="A28" s="114"/>
      <c r="B28" s="117"/>
      <c r="C28" s="102"/>
      <c r="D28" s="122"/>
      <c r="E28" s="80"/>
      <c r="F28" s="69" t="s">
        <v>91</v>
      </c>
      <c r="G28" s="34">
        <v>66200</v>
      </c>
      <c r="H28" s="34">
        <v>66200</v>
      </c>
      <c r="I28" s="66">
        <f t="shared" si="0"/>
        <v>0</v>
      </c>
      <c r="J28" s="67">
        <v>3</v>
      </c>
    </row>
    <row r="29" spans="1:12" ht="30" customHeight="1">
      <c r="A29" s="115"/>
      <c r="B29" s="118"/>
      <c r="C29" s="120"/>
      <c r="D29" s="123"/>
      <c r="E29" s="126" t="s">
        <v>92</v>
      </c>
      <c r="F29" s="127"/>
      <c r="G29" s="34">
        <f>SUM(G28:G28)</f>
        <v>66200</v>
      </c>
      <c r="H29" s="34">
        <f>SUM(H28:H28)</f>
        <v>66200</v>
      </c>
      <c r="I29" s="66">
        <f t="shared" si="0"/>
        <v>0</v>
      </c>
      <c r="J29" s="70"/>
    </row>
    <row r="30" spans="1:12" ht="30" customHeight="1">
      <c r="A30" s="113" t="s">
        <v>93</v>
      </c>
      <c r="B30" s="116" t="s">
        <v>99</v>
      </c>
      <c r="C30" s="119" t="s">
        <v>89</v>
      </c>
      <c r="D30" s="121" t="s">
        <v>94</v>
      </c>
      <c r="E30" s="124" t="s">
        <v>95</v>
      </c>
      <c r="F30" s="82" t="s">
        <v>112</v>
      </c>
      <c r="G30" s="34">
        <v>0</v>
      </c>
      <c r="H30" s="34">
        <v>0</v>
      </c>
      <c r="I30" s="66">
        <f t="shared" si="0"/>
        <v>0</v>
      </c>
      <c r="J30" s="67"/>
    </row>
    <row r="31" spans="1:12" ht="30" customHeight="1">
      <c r="A31" s="114"/>
      <c r="B31" s="117"/>
      <c r="C31" s="102"/>
      <c r="D31" s="122"/>
      <c r="E31" s="125"/>
      <c r="F31" s="83" t="s">
        <v>113</v>
      </c>
      <c r="G31" s="34">
        <v>0</v>
      </c>
      <c r="H31" s="34">
        <v>0</v>
      </c>
      <c r="I31" s="66">
        <f t="shared" si="0"/>
        <v>0</v>
      </c>
      <c r="J31" s="67"/>
    </row>
    <row r="32" spans="1:12" ht="30" customHeight="1">
      <c r="A32" s="115"/>
      <c r="B32" s="118"/>
      <c r="C32" s="120"/>
      <c r="D32" s="123"/>
      <c r="E32" s="126" t="s">
        <v>92</v>
      </c>
      <c r="F32" s="127"/>
      <c r="G32" s="34">
        <f>SUM(G30:G31)</f>
        <v>0</v>
      </c>
      <c r="H32" s="34">
        <f>SUM(H30:H31)</f>
        <v>0</v>
      </c>
      <c r="I32" s="66">
        <f t="shared" si="0"/>
        <v>0</v>
      </c>
      <c r="J32" s="70"/>
    </row>
    <row r="33" spans="1:10" ht="30" customHeight="1">
      <c r="A33" s="31" t="s">
        <v>37</v>
      </c>
      <c r="B33" s="48">
        <v>15</v>
      </c>
      <c r="C33" s="5" t="s">
        <v>36</v>
      </c>
      <c r="D33" s="41" t="s">
        <v>63</v>
      </c>
      <c r="E33" s="71" t="s">
        <v>30</v>
      </c>
      <c r="F33" s="72">
        <f>G34/G35</f>
        <v>0.28676470588235292</v>
      </c>
      <c r="G33" s="34">
        <v>39000</v>
      </c>
      <c r="H33" s="34">
        <v>0</v>
      </c>
      <c r="I33" s="66">
        <f t="shared" si="0"/>
        <v>39000</v>
      </c>
      <c r="J33" s="70"/>
    </row>
    <row r="34" spans="1:10" ht="30" customHeight="1">
      <c r="A34" s="73"/>
      <c r="B34" s="74"/>
      <c r="C34" s="74"/>
      <c r="D34" s="35"/>
      <c r="E34" s="73"/>
      <c r="F34" s="35" t="s">
        <v>69</v>
      </c>
      <c r="G34" s="34">
        <f>G33</f>
        <v>39000</v>
      </c>
      <c r="H34" s="34">
        <f t="shared" ref="H34" si="1">H33</f>
        <v>0</v>
      </c>
      <c r="I34" s="66">
        <f t="shared" si="0"/>
        <v>39000</v>
      </c>
      <c r="J34" s="70"/>
    </row>
    <row r="35" spans="1:10" ht="30" customHeight="1">
      <c r="A35" s="75"/>
      <c r="B35" s="76"/>
      <c r="C35" s="76"/>
      <c r="D35" s="74"/>
      <c r="E35" s="73"/>
      <c r="F35" s="35" t="s">
        <v>96</v>
      </c>
      <c r="G35" s="34">
        <f>SUM(G24+G27+G29+G32+G34)</f>
        <v>136000</v>
      </c>
      <c r="H35" s="34">
        <f>SUM(H24+H27+H29+H32+H34)</f>
        <v>97000</v>
      </c>
      <c r="I35" s="66">
        <f t="shared" si="0"/>
        <v>39000</v>
      </c>
      <c r="J35" s="70"/>
    </row>
    <row r="36" spans="1:10" ht="33.5" customHeight="1">
      <c r="A36" s="13"/>
      <c r="B36" s="13"/>
      <c r="C36" s="13"/>
      <c r="D36" s="13"/>
      <c r="E36" s="17"/>
      <c r="F36" s="39"/>
      <c r="G36" s="39"/>
    </row>
    <row r="37" spans="1:10" ht="33.5" customHeight="1">
      <c r="A37" s="13"/>
      <c r="B37" s="13"/>
      <c r="C37" s="13"/>
      <c r="D37" s="13"/>
      <c r="E37" s="17"/>
      <c r="F37" s="39"/>
      <c r="G37" s="39"/>
    </row>
    <row r="38" spans="1:10" ht="33.5" customHeight="1">
      <c r="A38" s="13"/>
      <c r="B38" s="13"/>
      <c r="C38" s="13"/>
      <c r="D38" s="13"/>
      <c r="E38" s="17"/>
      <c r="F38" s="39"/>
      <c r="G38" s="39"/>
    </row>
    <row r="39" spans="1:10" ht="33.5" customHeight="1">
      <c r="A39" s="13"/>
      <c r="B39" s="13"/>
      <c r="C39" s="13"/>
      <c r="D39" s="13"/>
      <c r="E39" s="17"/>
      <c r="F39" s="39"/>
      <c r="G39" s="39"/>
    </row>
    <row r="40" spans="1:10" ht="33.5" customHeight="1">
      <c r="A40" s="13"/>
      <c r="B40" s="13"/>
      <c r="C40" s="13"/>
      <c r="D40" s="13"/>
      <c r="E40" s="17"/>
      <c r="F40" s="39"/>
      <c r="G40" s="39"/>
    </row>
    <row r="41" spans="1:10" ht="33.5" customHeight="1">
      <c r="A41" s="13"/>
      <c r="B41" s="13"/>
      <c r="C41" s="13"/>
      <c r="D41" s="13"/>
      <c r="E41" s="17"/>
      <c r="F41" s="39"/>
      <c r="G41" s="39"/>
    </row>
    <row r="42" spans="1:10" ht="33.5" customHeight="1">
      <c r="A42" s="13"/>
      <c r="B42" s="13"/>
      <c r="C42" s="13"/>
      <c r="D42" s="13"/>
      <c r="E42" s="17"/>
      <c r="F42" s="39"/>
      <c r="G42" s="39"/>
    </row>
  </sheetData>
  <mergeCells count="54">
    <mergeCell ref="E24:F24"/>
    <mergeCell ref="A14:D14"/>
    <mergeCell ref="E7:F7"/>
    <mergeCell ref="A9:F9"/>
    <mergeCell ref="D12:J12"/>
    <mergeCell ref="E8:F8"/>
    <mergeCell ref="A13:D13"/>
    <mergeCell ref="I13:J13"/>
    <mergeCell ref="A15:A24"/>
    <mergeCell ref="B15:B24"/>
    <mergeCell ref="C15:C24"/>
    <mergeCell ref="D15:D24"/>
    <mergeCell ref="E17:E23"/>
    <mergeCell ref="F17:F18"/>
    <mergeCell ref="G17:G18"/>
    <mergeCell ref="F21:F22"/>
    <mergeCell ref="D1:J1"/>
    <mergeCell ref="D2:I2"/>
    <mergeCell ref="A5:D5"/>
    <mergeCell ref="I5:J5"/>
    <mergeCell ref="A6:D6"/>
    <mergeCell ref="E6:F6"/>
    <mergeCell ref="D3:I3"/>
    <mergeCell ref="A25:A27"/>
    <mergeCell ref="B25:B27"/>
    <mergeCell ref="C25:C27"/>
    <mergeCell ref="D25:D27"/>
    <mergeCell ref="E25:E26"/>
    <mergeCell ref="E27:F27"/>
    <mergeCell ref="A28:A29"/>
    <mergeCell ref="B28:B29"/>
    <mergeCell ref="C28:C29"/>
    <mergeCell ref="D28:D29"/>
    <mergeCell ref="E29:F29"/>
    <mergeCell ref="A30:A32"/>
    <mergeCell ref="B30:B32"/>
    <mergeCell ref="C30:C32"/>
    <mergeCell ref="D30:D32"/>
    <mergeCell ref="E30:E31"/>
    <mergeCell ref="E32:F32"/>
    <mergeCell ref="G21:G22"/>
    <mergeCell ref="H21:H22"/>
    <mergeCell ref="I21:I22"/>
    <mergeCell ref="E15:E16"/>
    <mergeCell ref="F15:F16"/>
    <mergeCell ref="G15:G16"/>
    <mergeCell ref="H15:H16"/>
    <mergeCell ref="I15:I16"/>
    <mergeCell ref="H17:H18"/>
    <mergeCell ref="I17:I18"/>
    <mergeCell ref="F19:F20"/>
    <mergeCell ref="G19:G20"/>
    <mergeCell ref="H19:H20"/>
    <mergeCell ref="I19:I20"/>
  </mergeCells>
  <phoneticPr fontId="2"/>
  <hyperlinks>
    <hyperlink ref="J18" r:id="rId1" display="2-1" xr:uid="{1E13CDBB-EF65-44E8-B779-E11681FE4218}"/>
    <hyperlink ref="J17" r:id="rId2" xr:uid="{BC18D8F7-9D79-4AAC-AED7-3B44DB013273}"/>
    <hyperlink ref="J19" r:id="rId3" xr:uid="{917CBA07-CC65-4DA2-A4B6-84917F57C0FD}"/>
    <hyperlink ref="J20" r:id="rId4" xr:uid="{C5001B2A-BCFE-4AC7-A6DE-0C0E8900B263}"/>
    <hyperlink ref="J21" r:id="rId5" xr:uid="{38DE864A-37E3-4BDB-A4E7-0093CF227E61}"/>
    <hyperlink ref="J22" r:id="rId6" xr:uid="{8E50D9F4-B599-4406-8A0B-5D3D0AA6B666}"/>
    <hyperlink ref="J28" r:id="rId7" display="seikyusyo\3 fukokuinsatu.pdf" xr:uid="{5104B49C-F55D-4549-A5F0-696D282C5097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1" orientation="portrait"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3A068-7594-4980-B25A-698DFB85040C}">
  <sheetPr codeName="Sheet4">
    <tabColor theme="3" tint="0.39997558519241921"/>
    <pageSetUpPr fitToPage="1"/>
  </sheetPr>
  <dimension ref="A1:F33"/>
  <sheetViews>
    <sheetView zoomScale="56" zoomScaleNormal="85" zoomScaleSheetLayoutView="100" workbookViewId="0">
      <selection activeCell="B4" sqref="B4"/>
    </sheetView>
  </sheetViews>
  <sheetFormatPr defaultColWidth="9" defaultRowHeight="13"/>
  <cols>
    <col min="1" max="2" width="15.81640625" style="1" customWidth="1"/>
    <col min="3" max="3" width="48.90625" style="1" bestFit="1" customWidth="1"/>
    <col min="4" max="6" width="15.81640625" style="1" customWidth="1"/>
    <col min="7" max="16384" width="9" style="1"/>
  </cols>
  <sheetData>
    <row r="1" spans="1:6">
      <c r="A1" s="13"/>
      <c r="B1" s="13"/>
      <c r="C1" s="13"/>
      <c r="D1" s="13"/>
      <c r="E1" s="13"/>
      <c r="F1" s="27" t="s">
        <v>61</v>
      </c>
    </row>
    <row r="2" spans="1:6" ht="21" customHeight="1">
      <c r="A2" s="146" t="s">
        <v>60</v>
      </c>
      <c r="B2" s="146"/>
      <c r="C2" s="146"/>
      <c r="D2" s="146"/>
      <c r="E2" s="146"/>
      <c r="F2" s="146"/>
    </row>
    <row r="3" spans="1:6" ht="21" customHeight="1">
      <c r="A3" s="13"/>
      <c r="B3" s="36" t="str">
        <f>'収支決算報告書(様式11)'!$B$3</f>
        <v>担当委員会：ブランディング委員会</v>
      </c>
      <c r="C3" s="36"/>
      <c r="D3" s="22"/>
      <c r="E3" s="13"/>
      <c r="F3" s="13"/>
    </row>
    <row r="4" spans="1:6" ht="21" customHeight="1">
      <c r="A4" s="13"/>
      <c r="B4" s="36" t="str">
        <f>'収支決算報告書(様式11)'!$B$4</f>
        <v>事業名称：「個」のブランディングを高め組織で行う拡大活動</v>
      </c>
      <c r="C4" s="36"/>
      <c r="D4" s="22"/>
      <c r="E4" s="13"/>
      <c r="F4" s="13"/>
    </row>
    <row r="5" spans="1:6" ht="21" customHeight="1">
      <c r="A5" s="13"/>
      <c r="B5" s="13"/>
      <c r="C5" s="13"/>
      <c r="D5" s="13"/>
      <c r="E5" s="13"/>
      <c r="F5" s="14"/>
    </row>
    <row r="6" spans="1:6" ht="21" customHeight="1">
      <c r="A6" s="26" t="s">
        <v>58</v>
      </c>
      <c r="B6" s="25" t="s">
        <v>57</v>
      </c>
      <c r="C6" s="25" t="s">
        <v>56</v>
      </c>
      <c r="D6" s="25" t="s">
        <v>55</v>
      </c>
      <c r="E6" s="25" t="s">
        <v>54</v>
      </c>
      <c r="F6" s="25" t="s">
        <v>53</v>
      </c>
    </row>
    <row r="7" spans="1:6" ht="21" customHeight="1">
      <c r="A7" s="81">
        <v>45686</v>
      </c>
      <c r="B7" s="32" t="s">
        <v>101</v>
      </c>
      <c r="C7" s="53" t="s">
        <v>120</v>
      </c>
      <c r="D7" s="30">
        <v>11000</v>
      </c>
      <c r="E7" s="30"/>
      <c r="F7" s="33">
        <f>D7</f>
        <v>11000</v>
      </c>
    </row>
    <row r="8" spans="1:6" ht="21" customHeight="1">
      <c r="A8" s="81">
        <v>45686</v>
      </c>
      <c r="B8" s="32" t="s">
        <v>102</v>
      </c>
      <c r="C8" s="53" t="s">
        <v>103</v>
      </c>
      <c r="D8" s="30"/>
      <c r="E8" s="30">
        <v>11000</v>
      </c>
      <c r="F8" s="33">
        <f>F7+D8-E8</f>
        <v>0</v>
      </c>
    </row>
    <row r="9" spans="1:6" ht="21" customHeight="1">
      <c r="A9" s="81">
        <v>45694</v>
      </c>
      <c r="B9" s="32" t="s">
        <v>101</v>
      </c>
      <c r="C9" s="53" t="s">
        <v>120</v>
      </c>
      <c r="D9" s="30">
        <v>11000</v>
      </c>
      <c r="E9" s="30"/>
      <c r="F9" s="33">
        <f t="shared" ref="F9:F31" si="0">F8+D9-E9</f>
        <v>11000</v>
      </c>
    </row>
    <row r="10" spans="1:6" ht="21" customHeight="1">
      <c r="A10" s="81">
        <v>45694</v>
      </c>
      <c r="B10" s="32" t="s">
        <v>102</v>
      </c>
      <c r="C10" s="53" t="s">
        <v>103</v>
      </c>
      <c r="D10" s="30"/>
      <c r="E10" s="30">
        <v>11000</v>
      </c>
      <c r="F10" s="33">
        <f t="shared" si="0"/>
        <v>0</v>
      </c>
    </row>
    <row r="11" spans="1:6" ht="21" customHeight="1">
      <c r="A11" s="86">
        <v>45721</v>
      </c>
      <c r="B11" s="32" t="s">
        <v>80</v>
      </c>
      <c r="C11" s="53" t="s">
        <v>119</v>
      </c>
      <c r="D11" s="30">
        <v>1000</v>
      </c>
      <c r="E11" s="30"/>
      <c r="F11" s="33">
        <f t="shared" si="0"/>
        <v>1000</v>
      </c>
    </row>
    <row r="12" spans="1:6" ht="21" customHeight="1">
      <c r="A12" s="86">
        <v>45721</v>
      </c>
      <c r="B12" s="32" t="s">
        <v>67</v>
      </c>
      <c r="C12" s="32" t="s">
        <v>81</v>
      </c>
      <c r="D12" s="30"/>
      <c r="E12" s="30">
        <v>1000</v>
      </c>
      <c r="F12" s="33">
        <f t="shared" si="0"/>
        <v>0</v>
      </c>
    </row>
    <row r="13" spans="1:6" ht="21" customHeight="1">
      <c r="A13" s="81">
        <v>45728</v>
      </c>
      <c r="B13" s="32" t="s">
        <v>79</v>
      </c>
      <c r="C13" s="53" t="s">
        <v>121</v>
      </c>
      <c r="D13" s="30">
        <v>4400</v>
      </c>
      <c r="E13" s="30"/>
      <c r="F13" s="33">
        <f t="shared" si="0"/>
        <v>4400</v>
      </c>
    </row>
    <row r="14" spans="1:6" ht="21" customHeight="1">
      <c r="A14" s="81">
        <v>45728</v>
      </c>
      <c r="B14" s="32" t="s">
        <v>102</v>
      </c>
      <c r="C14" s="53" t="s">
        <v>103</v>
      </c>
      <c r="D14" s="30"/>
      <c r="E14" s="30">
        <v>4400</v>
      </c>
      <c r="F14" s="33">
        <f t="shared" si="0"/>
        <v>0</v>
      </c>
    </row>
    <row r="15" spans="1:6" ht="21" customHeight="1">
      <c r="A15" s="81">
        <v>45762</v>
      </c>
      <c r="B15" s="32" t="s">
        <v>79</v>
      </c>
      <c r="C15" s="53" t="s">
        <v>122</v>
      </c>
      <c r="D15" s="30">
        <v>4400</v>
      </c>
      <c r="E15" s="30"/>
      <c r="F15" s="33">
        <f t="shared" si="0"/>
        <v>4400</v>
      </c>
    </row>
    <row r="16" spans="1:6" ht="21" customHeight="1">
      <c r="A16" s="81">
        <v>45762</v>
      </c>
      <c r="B16" s="32" t="s">
        <v>102</v>
      </c>
      <c r="C16" s="53" t="s">
        <v>103</v>
      </c>
      <c r="D16" s="30"/>
      <c r="E16" s="30">
        <v>4400</v>
      </c>
      <c r="F16" s="33">
        <f t="shared" si="0"/>
        <v>0</v>
      </c>
    </row>
    <row r="17" spans="1:6" ht="21" customHeight="1">
      <c r="A17" s="81">
        <v>45971</v>
      </c>
      <c r="B17" s="32" t="s">
        <v>79</v>
      </c>
      <c r="C17" s="53" t="s">
        <v>127</v>
      </c>
      <c r="D17" s="30">
        <v>66200</v>
      </c>
      <c r="E17" s="30"/>
      <c r="F17" s="33">
        <f t="shared" si="0"/>
        <v>66200</v>
      </c>
    </row>
    <row r="18" spans="1:6" ht="21" customHeight="1">
      <c r="A18" s="81">
        <v>45971</v>
      </c>
      <c r="B18" s="32" t="s">
        <v>90</v>
      </c>
      <c r="C18" s="53" t="s">
        <v>126</v>
      </c>
      <c r="D18" s="30"/>
      <c r="E18" s="30">
        <v>66200</v>
      </c>
      <c r="F18" s="33">
        <f t="shared" si="0"/>
        <v>0</v>
      </c>
    </row>
    <row r="19" spans="1:6" ht="21" customHeight="1">
      <c r="A19" s="81">
        <v>45972</v>
      </c>
      <c r="B19" s="32" t="s">
        <v>67</v>
      </c>
      <c r="C19" s="53" t="s">
        <v>104</v>
      </c>
      <c r="D19" s="30">
        <v>11000</v>
      </c>
      <c r="E19" s="30"/>
      <c r="F19" s="33">
        <f t="shared" si="0"/>
        <v>11000</v>
      </c>
    </row>
    <row r="20" spans="1:6" ht="21" customHeight="1">
      <c r="A20" s="81">
        <v>45972</v>
      </c>
      <c r="B20" s="32" t="s">
        <v>79</v>
      </c>
      <c r="C20" s="53" t="s">
        <v>123</v>
      </c>
      <c r="D20" s="30"/>
      <c r="E20" s="30">
        <v>11000</v>
      </c>
      <c r="F20" s="33">
        <f t="shared" si="0"/>
        <v>0</v>
      </c>
    </row>
    <row r="21" spans="1:6" ht="21" customHeight="1">
      <c r="A21" s="81">
        <v>45972</v>
      </c>
      <c r="B21" s="32" t="s">
        <v>67</v>
      </c>
      <c r="C21" s="53" t="s">
        <v>104</v>
      </c>
      <c r="D21" s="30">
        <v>4400</v>
      </c>
      <c r="E21" s="30"/>
      <c r="F21" s="33">
        <f t="shared" si="0"/>
        <v>4400</v>
      </c>
    </row>
    <row r="22" spans="1:6" ht="21" customHeight="1">
      <c r="A22" s="81">
        <v>45972</v>
      </c>
      <c r="B22" s="32" t="s">
        <v>79</v>
      </c>
      <c r="C22" s="53" t="s">
        <v>124</v>
      </c>
      <c r="D22" s="30"/>
      <c r="E22" s="30">
        <v>4400</v>
      </c>
      <c r="F22" s="33">
        <f t="shared" si="0"/>
        <v>0</v>
      </c>
    </row>
    <row r="23" spans="1:6" ht="21" customHeight="1">
      <c r="A23" s="81">
        <v>45972</v>
      </c>
      <c r="B23" s="32" t="s">
        <v>67</v>
      </c>
      <c r="C23" s="53" t="s">
        <v>104</v>
      </c>
      <c r="D23" s="30">
        <v>11000</v>
      </c>
      <c r="E23" s="30"/>
      <c r="F23" s="33">
        <f t="shared" si="0"/>
        <v>11000</v>
      </c>
    </row>
    <row r="24" spans="1:6" ht="21" customHeight="1">
      <c r="A24" s="81">
        <v>45972</v>
      </c>
      <c r="B24" s="32" t="s">
        <v>79</v>
      </c>
      <c r="C24" s="53" t="s">
        <v>123</v>
      </c>
      <c r="D24" s="30"/>
      <c r="E24" s="30">
        <v>11000</v>
      </c>
      <c r="F24" s="33">
        <f t="shared" si="0"/>
        <v>0</v>
      </c>
    </row>
    <row r="25" spans="1:6" ht="21" customHeight="1">
      <c r="A25" s="81">
        <v>45972</v>
      </c>
      <c r="B25" s="32" t="s">
        <v>67</v>
      </c>
      <c r="C25" s="53" t="s">
        <v>104</v>
      </c>
      <c r="D25" s="30">
        <v>4400</v>
      </c>
      <c r="E25" s="30"/>
      <c r="F25" s="33">
        <f t="shared" si="0"/>
        <v>4400</v>
      </c>
    </row>
    <row r="26" spans="1:6" ht="21" customHeight="1">
      <c r="A26" s="81">
        <v>45972</v>
      </c>
      <c r="B26" s="32" t="s">
        <v>79</v>
      </c>
      <c r="C26" s="53" t="s">
        <v>124</v>
      </c>
      <c r="D26" s="30"/>
      <c r="E26" s="30">
        <v>4400</v>
      </c>
      <c r="F26" s="33">
        <f t="shared" si="0"/>
        <v>0</v>
      </c>
    </row>
    <row r="27" spans="1:6" ht="21" customHeight="1">
      <c r="A27" s="81">
        <v>45972</v>
      </c>
      <c r="B27" s="32" t="s">
        <v>67</v>
      </c>
      <c r="C27" s="53" t="s">
        <v>128</v>
      </c>
      <c r="D27" s="30">
        <v>66200</v>
      </c>
      <c r="E27" s="30"/>
      <c r="F27" s="33">
        <f t="shared" si="0"/>
        <v>66200</v>
      </c>
    </row>
    <row r="28" spans="1:6" ht="21" customHeight="1">
      <c r="A28" s="81">
        <v>45972</v>
      </c>
      <c r="B28" s="32" t="s">
        <v>79</v>
      </c>
      <c r="C28" s="53" t="s">
        <v>124</v>
      </c>
      <c r="D28" s="30"/>
      <c r="E28" s="30">
        <v>66200</v>
      </c>
      <c r="F28" s="33">
        <f t="shared" si="0"/>
        <v>0</v>
      </c>
    </row>
    <row r="29" spans="1:6" ht="21" customHeight="1">
      <c r="A29" s="81">
        <v>45972</v>
      </c>
      <c r="B29" s="32" t="s">
        <v>82</v>
      </c>
      <c r="C29" s="35" t="s">
        <v>83</v>
      </c>
      <c r="D29" s="29">
        <v>39000</v>
      </c>
      <c r="E29" s="29"/>
      <c r="F29" s="33">
        <f t="shared" si="0"/>
        <v>39000</v>
      </c>
    </row>
    <row r="30" spans="1:6" ht="21" customHeight="1">
      <c r="A30" s="81">
        <v>45972</v>
      </c>
      <c r="B30" s="32" t="s">
        <v>68</v>
      </c>
      <c r="C30" s="35" t="s">
        <v>125</v>
      </c>
      <c r="D30" s="29"/>
      <c r="E30" s="29">
        <v>39000</v>
      </c>
      <c r="F30" s="33">
        <f t="shared" si="0"/>
        <v>0</v>
      </c>
    </row>
    <row r="31" spans="1:6" ht="25.5" customHeight="1">
      <c r="A31" s="24" t="s">
        <v>51</v>
      </c>
      <c r="B31" s="23"/>
      <c r="C31" s="23"/>
      <c r="D31" s="20">
        <f>SUM(D7:D30)</f>
        <v>234000</v>
      </c>
      <c r="E31" s="20">
        <f>SUM(E7:E30)</f>
        <v>234000</v>
      </c>
      <c r="F31" s="33">
        <f t="shared" si="0"/>
        <v>0</v>
      </c>
    </row>
    <row r="32" spans="1:6">
      <c r="A32" s="22"/>
      <c r="B32" s="22"/>
      <c r="C32" s="22"/>
      <c r="D32" s="13"/>
      <c r="E32" s="13"/>
      <c r="F32" s="13"/>
    </row>
    <row r="33" spans="1:6">
      <c r="A33" s="13"/>
      <c r="B33" s="13"/>
      <c r="C33" s="13"/>
      <c r="D33" s="13"/>
      <c r="E33" s="13"/>
      <c r="F33" s="13"/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>
    <tabColor theme="3" tint="0.39997558519241921"/>
    <pageSetUpPr fitToPage="1"/>
  </sheetPr>
  <dimension ref="A1:F17"/>
  <sheetViews>
    <sheetView zoomScale="56" zoomScaleNormal="100" zoomScaleSheetLayoutView="100" workbookViewId="0">
      <selection activeCell="J9" sqref="J9"/>
    </sheetView>
  </sheetViews>
  <sheetFormatPr defaultColWidth="9" defaultRowHeight="13"/>
  <cols>
    <col min="1" max="1" width="15.81640625" style="1" customWidth="1"/>
    <col min="2" max="2" width="19.08984375" style="1" bestFit="1" customWidth="1"/>
    <col min="3" max="3" width="54.81640625" style="1" bestFit="1" customWidth="1"/>
    <col min="4" max="6" width="15.81640625" style="1" customWidth="1"/>
    <col min="7" max="16384" width="9" style="1"/>
  </cols>
  <sheetData>
    <row r="1" spans="1:6">
      <c r="A1" s="13"/>
      <c r="B1" s="13"/>
      <c r="C1" s="13"/>
      <c r="D1" s="13"/>
      <c r="E1" s="13"/>
      <c r="F1" s="27" t="s">
        <v>64</v>
      </c>
    </row>
    <row r="2" spans="1:6" ht="21" customHeight="1">
      <c r="A2" s="146" t="s">
        <v>59</v>
      </c>
      <c r="B2" s="146"/>
      <c r="C2" s="146"/>
      <c r="D2" s="146"/>
      <c r="E2" s="146"/>
      <c r="F2" s="146"/>
    </row>
    <row r="3" spans="1:6" ht="21" customHeight="1">
      <c r="A3" s="13"/>
      <c r="B3" s="22"/>
      <c r="C3" s="22"/>
      <c r="D3" s="22"/>
      <c r="E3" s="13" t="s">
        <v>129</v>
      </c>
      <c r="F3" s="13"/>
    </row>
    <row r="4" spans="1:6" ht="21" customHeight="1">
      <c r="A4" s="130" t="s">
        <v>135</v>
      </c>
      <c r="B4" s="130"/>
      <c r="C4" s="130"/>
      <c r="D4" s="130"/>
      <c r="E4" s="130"/>
      <c r="F4" s="130"/>
    </row>
    <row r="5" spans="1:6" ht="21" customHeight="1">
      <c r="A5" s="26" t="s">
        <v>58</v>
      </c>
      <c r="B5" s="25" t="s">
        <v>57</v>
      </c>
      <c r="C5" s="25" t="s">
        <v>56</v>
      </c>
      <c r="D5" s="25" t="s">
        <v>55</v>
      </c>
      <c r="E5" s="25" t="s">
        <v>54</v>
      </c>
      <c r="F5" s="25" t="s">
        <v>53</v>
      </c>
    </row>
    <row r="6" spans="1:6" ht="21" customHeight="1">
      <c r="A6" s="24" t="s">
        <v>52</v>
      </c>
      <c r="B6" s="23"/>
      <c r="C6" s="23"/>
      <c r="D6" s="23"/>
      <c r="E6" s="23"/>
      <c r="F6" s="20">
        <v>0</v>
      </c>
    </row>
    <row r="7" spans="1:6" ht="21" customHeight="1">
      <c r="A7" s="37">
        <v>45721</v>
      </c>
      <c r="B7" s="32" t="s">
        <v>84</v>
      </c>
      <c r="C7" s="32" t="s">
        <v>114</v>
      </c>
      <c r="D7" s="30">
        <v>1000</v>
      </c>
      <c r="E7" s="30"/>
      <c r="F7" s="30">
        <f>F6+D7-E7</f>
        <v>1000</v>
      </c>
    </row>
    <row r="8" spans="1:6" ht="21" customHeight="1">
      <c r="A8" s="37">
        <v>45721</v>
      </c>
      <c r="B8" s="32" t="s">
        <v>84</v>
      </c>
      <c r="C8" s="32" t="s">
        <v>115</v>
      </c>
      <c r="D8" s="30"/>
      <c r="E8" s="30">
        <v>1000</v>
      </c>
      <c r="F8" s="30">
        <f t="shared" ref="F8:F15" si="0">F7+D8-E8</f>
        <v>0</v>
      </c>
    </row>
    <row r="9" spans="1:6" ht="21" customHeight="1">
      <c r="A9" s="37">
        <v>45969</v>
      </c>
      <c r="B9" s="32" t="s">
        <v>62</v>
      </c>
      <c r="C9" s="32" t="s">
        <v>85</v>
      </c>
      <c r="D9" s="30">
        <v>136000</v>
      </c>
      <c r="E9" s="29"/>
      <c r="F9" s="30">
        <f t="shared" si="0"/>
        <v>136000</v>
      </c>
    </row>
    <row r="10" spans="1:6" ht="21" customHeight="1">
      <c r="A10" s="37">
        <v>45972</v>
      </c>
      <c r="B10" s="32" t="s">
        <v>98</v>
      </c>
      <c r="C10" s="32" t="s">
        <v>116</v>
      </c>
      <c r="D10" s="29"/>
      <c r="E10" s="29">
        <v>11000</v>
      </c>
      <c r="F10" s="30">
        <f t="shared" si="0"/>
        <v>125000</v>
      </c>
    </row>
    <row r="11" spans="1:6" ht="21" customHeight="1">
      <c r="A11" s="37">
        <v>45972</v>
      </c>
      <c r="B11" s="32" t="s">
        <v>98</v>
      </c>
      <c r="C11" s="32" t="s">
        <v>117</v>
      </c>
      <c r="D11" s="29"/>
      <c r="E11" s="29">
        <v>4400</v>
      </c>
      <c r="F11" s="30">
        <f t="shared" si="0"/>
        <v>120600</v>
      </c>
    </row>
    <row r="12" spans="1:6" ht="21" customHeight="1">
      <c r="A12" s="37">
        <v>45972</v>
      </c>
      <c r="B12" s="32" t="s">
        <v>98</v>
      </c>
      <c r="C12" s="32" t="s">
        <v>116</v>
      </c>
      <c r="D12" s="29"/>
      <c r="E12" s="29">
        <v>11000</v>
      </c>
      <c r="F12" s="30">
        <f t="shared" si="0"/>
        <v>109600</v>
      </c>
    </row>
    <row r="13" spans="1:6" ht="21" customHeight="1">
      <c r="A13" s="37">
        <v>45972</v>
      </c>
      <c r="B13" s="32" t="s">
        <v>98</v>
      </c>
      <c r="C13" s="32" t="s">
        <v>117</v>
      </c>
      <c r="D13" s="29"/>
      <c r="E13" s="29">
        <v>4400</v>
      </c>
      <c r="F13" s="30">
        <f t="shared" si="0"/>
        <v>105200</v>
      </c>
    </row>
    <row r="14" spans="1:6" ht="21" customHeight="1">
      <c r="A14" s="37">
        <v>45972</v>
      </c>
      <c r="B14" s="32" t="s">
        <v>97</v>
      </c>
      <c r="C14" s="32" t="s">
        <v>118</v>
      </c>
      <c r="D14" s="29"/>
      <c r="E14" s="29">
        <v>66200</v>
      </c>
      <c r="F14" s="30">
        <f t="shared" si="0"/>
        <v>39000</v>
      </c>
    </row>
    <row r="15" spans="1:6" ht="21" customHeight="1">
      <c r="A15" s="37">
        <v>45972</v>
      </c>
      <c r="B15" s="32" t="s">
        <v>68</v>
      </c>
      <c r="C15" s="15" t="s">
        <v>71</v>
      </c>
      <c r="D15" s="20"/>
      <c r="E15" s="20">
        <v>39000</v>
      </c>
      <c r="F15" s="30">
        <f t="shared" si="0"/>
        <v>0</v>
      </c>
    </row>
    <row r="16" spans="1:6" ht="21.65" customHeight="1">
      <c r="A16" s="24" t="s">
        <v>51</v>
      </c>
      <c r="B16" s="23"/>
      <c r="C16" s="23"/>
      <c r="D16" s="20">
        <f>SUM(D7:D15)</f>
        <v>137000</v>
      </c>
      <c r="E16" s="20">
        <f>SUM(E7:E15)</f>
        <v>137000</v>
      </c>
      <c r="F16" s="30">
        <f>D16-E16</f>
        <v>0</v>
      </c>
    </row>
    <row r="17" spans="1:6">
      <c r="A17" s="22"/>
      <c r="B17" s="22"/>
      <c r="C17" s="22"/>
      <c r="D17" s="13"/>
      <c r="E17" s="13"/>
      <c r="F17" s="13"/>
    </row>
  </sheetData>
  <mergeCells count="2">
    <mergeCell ref="A2:F2"/>
    <mergeCell ref="A4:F4"/>
  </mergeCells>
  <phoneticPr fontId="2"/>
  <pageMargins left="0.78740157480314965" right="0.78740157480314965" top="0.98425196850393704" bottom="0.98425196850393704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収支決算報告書(様式11)</vt:lpstr>
      <vt:lpstr>収益・費用明細書(様式12)</vt:lpstr>
      <vt:lpstr>現金出納帳（様式16）</vt:lpstr>
      <vt:lpstr>口座出納帳（様式17）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cp:lastPrinted>2021-02-15T10:19:27Z</cp:lastPrinted>
  <dcterms:created xsi:type="dcterms:W3CDTF">2016-10-10T10:56:32Z</dcterms:created>
  <dcterms:modified xsi:type="dcterms:W3CDTF">2025-12-10T07:45:05Z</dcterms:modified>
</cp:coreProperties>
</file>